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nilfisk.sharepoint.com/sites/T-MAR-CSR/Shared Documents/General/05 - CSR Partnerships and ratings/EcoVadis/EcoVadis 2024/EcoVadis sprint/ESG Factbook/Final Version/"/>
    </mc:Choice>
  </mc:AlternateContent>
  <xr:revisionPtr revIDLastSave="8" documentId="8_{2EFEF5CE-1023-4D57-8978-B88D80A1EA7D}" xr6:coauthVersionLast="47" xr6:coauthVersionMax="47" xr10:uidLastSave="{C8A439A6-A74E-4E1F-8EF6-D1B34D16F613}"/>
  <workbookProtection workbookAlgorithmName="SHA-512" workbookHashValue="0WW5XryIRJjCNZDX3MtHADmtpvA/kuVXmKsWaD56QPu7/SZIIyZg60Qe8H8eJbrKYTXLD2JSO2qW5mlvQfmtiA==" workbookSaltValue="ll14+gk3phGPiyhvTlbhsQ==" workbookSpinCount="100000" lockStructure="1"/>
  <bookViews>
    <workbookView showHorizontalScroll="0" showVerticalScroll="0" showSheetTabs="0" xWindow="-120" yWindow="-120" windowWidth="29040" windowHeight="15720" tabRatio="917" firstSheet="13" xr2:uid="{237EAACD-44BB-4011-99A0-0D8D6B3870A8}"/>
  </bookViews>
  <sheets>
    <sheet name="Cover" sheetId="61" r:id="rId1"/>
    <sheet name="About &amp; Content" sheetId="60" r:id="rId2"/>
    <sheet name="ESG Strategy" sheetId="57" r:id="rId3"/>
    <sheet name="ESG Governance Model" sheetId="6" r:id="rId4"/>
    <sheet name="Sustainability Commitments" sheetId="7" r:id="rId5"/>
    <sheet name="ESG Accounting Principles" sheetId="4" r:id="rId6"/>
    <sheet name="DMA" sheetId="56" r:id="rId7"/>
    <sheet name="EU Taxonomy" sheetId="26" r:id="rId8"/>
    <sheet name="Taxonomy Summary" sheetId="27" r:id="rId9"/>
    <sheet name="Revenue" sheetId="28" r:id="rId10"/>
    <sheet name="Capex" sheetId="29" r:id="rId11"/>
    <sheet name="Opex" sheetId="30" r:id="rId12"/>
    <sheet name="Environmental KPIs" sheetId="8" r:id="rId13"/>
    <sheet name="Climate and Energy" sheetId="9" r:id="rId14"/>
    <sheet name="Environmental Management" sheetId="48" r:id="rId15"/>
    <sheet name="Social KPIs" sheetId="12" r:id="rId16"/>
    <sheet name="Workforce" sheetId="13" r:id="rId17"/>
    <sheet name="DEI" sheetId="15" r:id="rId18"/>
    <sheet name="Internal Training" sheetId="16" r:id="rId19"/>
    <sheet name="Employee Health and Safety" sheetId="17" r:id="rId20"/>
    <sheet name="Governance KPIs" sheetId="19" r:id="rId21"/>
    <sheet name="Governance Data" sheetId="59" r:id="rId22"/>
    <sheet name="Corporate Governance" sheetId="20" r:id="rId23"/>
    <sheet name="Business Ethics" sheetId="21" r:id="rId24"/>
    <sheet name="Sustainable Procurement" sheetId="22" r:id="rId25"/>
    <sheet name="Responsible Tax" sheetId="23" r:id="rId26"/>
    <sheet name="Standards and Ratings" sheetId="38" r:id="rId27"/>
    <sheet name="Feedback Hub" sheetId="35"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8" l="1"/>
  <c r="G35" i="48" l="1"/>
  <c r="F59" i="30"/>
  <c r="F57" i="30"/>
  <c r="F56" i="30" l="1"/>
  <c r="F60" i="29"/>
  <c r="F58" i="29"/>
  <c r="F57" i="29"/>
  <c r="F50" i="20" l="1"/>
  <c r="E50" i="20"/>
  <c r="F59" i="28" l="1"/>
  <c r="F57" i="28"/>
  <c r="F56" i="28"/>
  <c r="N43" i="28"/>
  <c r="L43" i="28"/>
  <c r="K43" i="28"/>
  <c r="J43" i="28"/>
  <c r="W42" i="28"/>
  <c r="W43" i="28" s="1"/>
  <c r="G42" i="28"/>
  <c r="G43" i="28" s="1"/>
  <c r="F42" i="28"/>
  <c r="F43" i="28" s="1"/>
  <c r="F46" i="28" s="1"/>
  <c r="E31" i="20"/>
  <c r="M42" i="28" l="1"/>
  <c r="M43" i="28" s="1"/>
  <c r="I42" i="28"/>
  <c r="I43" i="28" s="1"/>
  <c r="G46" i="28"/>
  <c r="G47" i="28" s="1"/>
</calcChain>
</file>

<file path=xl/sharedStrings.xml><?xml version="1.0" encoding="utf-8"?>
<sst xmlns="http://schemas.openxmlformats.org/spreadsheetml/2006/main" count="2300" uniqueCount="833">
  <si>
    <t>About the ESG Factbook</t>
  </si>
  <si>
    <t>Content</t>
  </si>
  <si>
    <t>Climate and Energy</t>
  </si>
  <si>
    <t>Energy consumption</t>
  </si>
  <si>
    <t>Environmental Management</t>
  </si>
  <si>
    <t>Social KPIs</t>
  </si>
  <si>
    <t>Workforce</t>
  </si>
  <si>
    <t>Number of employees</t>
  </si>
  <si>
    <t>Diversity, Equity and Inclusion</t>
  </si>
  <si>
    <t>Fatalities</t>
  </si>
  <si>
    <t>Lost-time injury frequency</t>
  </si>
  <si>
    <t>Governance KPIs</t>
  </si>
  <si>
    <t>Board of Directors</t>
  </si>
  <si>
    <t>Audit Committee</t>
  </si>
  <si>
    <t>Remuneration Committee</t>
  </si>
  <si>
    <t>Nomination Committee</t>
  </si>
  <si>
    <t>Whistleblower cases</t>
  </si>
  <si>
    <t>Business ethics training</t>
  </si>
  <si>
    <t>Sustainable procurement management</t>
  </si>
  <si>
    <t>Total tax for the year</t>
  </si>
  <si>
    <t>Revenue</t>
  </si>
  <si>
    <t>Share of eligible and aligned revenue</t>
  </si>
  <si>
    <t>Capex</t>
  </si>
  <si>
    <t>Opex</t>
  </si>
  <si>
    <t>CDP</t>
  </si>
  <si>
    <t>EcoVadis</t>
  </si>
  <si>
    <t>Basis of reporting</t>
  </si>
  <si>
    <t>Reporting period</t>
  </si>
  <si>
    <t>Environmental targets</t>
  </si>
  <si>
    <t>Topic</t>
  </si>
  <si>
    <t>Target year</t>
  </si>
  <si>
    <t>Target</t>
  </si>
  <si>
    <t>Social targets</t>
  </si>
  <si>
    <t>Governance targets</t>
  </si>
  <si>
    <t>Environmental KPIs</t>
  </si>
  <si>
    <t>Resources</t>
  </si>
  <si>
    <t>KPIs</t>
  </si>
  <si>
    <t>Indicator</t>
  </si>
  <si>
    <t>Unit</t>
  </si>
  <si>
    <t>-</t>
  </si>
  <si>
    <t>Scope 1</t>
  </si>
  <si>
    <t>Waste</t>
  </si>
  <si>
    <t>Water consumption</t>
  </si>
  <si>
    <t>%</t>
  </si>
  <si>
    <t>Water</t>
  </si>
  <si>
    <t>Number</t>
  </si>
  <si>
    <t>Rate</t>
  </si>
  <si>
    <t>Comments</t>
  </si>
  <si>
    <t>Segment</t>
  </si>
  <si>
    <t>Aligned</t>
  </si>
  <si>
    <t>Eligible but not aligned</t>
  </si>
  <si>
    <t>EU Taxonomy Accounting Policies</t>
  </si>
  <si>
    <t>Accounting policies</t>
  </si>
  <si>
    <t>Y</t>
  </si>
  <si>
    <t>ESG Ratings</t>
  </si>
  <si>
    <t>Scoring</t>
  </si>
  <si>
    <t>Scale 
(high to low)</t>
  </si>
  <si>
    <t>Source</t>
  </si>
  <si>
    <t>A - F</t>
  </si>
  <si>
    <t>A-</t>
  </si>
  <si>
    <t>Platinum - bronze</t>
  </si>
  <si>
    <t>Gold</t>
  </si>
  <si>
    <t>Silver</t>
  </si>
  <si>
    <t>We value your feedback</t>
  </si>
  <si>
    <t xml:space="preserve">We welcome any questions, comments or suggestions you might have to this ESG Factbook and our performance and to our work with sustainability and ESG in general. </t>
  </si>
  <si>
    <t>Please send your feedback to:</t>
  </si>
  <si>
    <t>Denmark</t>
  </si>
  <si>
    <t>Online</t>
  </si>
  <si>
    <t>Engage with us</t>
  </si>
  <si>
    <t>Financial year 2023</t>
  </si>
  <si>
    <t>DNSH criteria ("Does not Significantly Harm")</t>
  </si>
  <si>
    <t>Biodiversity (10)</t>
  </si>
  <si>
    <t>Climate Change Mitigation (11)</t>
  </si>
  <si>
    <t>Climate Change Adaptation (12)</t>
  </si>
  <si>
    <t>Pollution (14)</t>
  </si>
  <si>
    <t>Circular Economy (15)</t>
  </si>
  <si>
    <t>Biodiversity (16)</t>
  </si>
  <si>
    <t>Minimum Safeguards (17)</t>
  </si>
  <si>
    <t>Proportion of taxonomy aligned (A.1) or eligible (A.2) revenue, 2022 (18)</t>
  </si>
  <si>
    <t>m€</t>
  </si>
  <si>
    <t>Y/N</t>
  </si>
  <si>
    <t>E</t>
  </si>
  <si>
    <t>T</t>
  </si>
  <si>
    <t>Of which Enabling</t>
  </si>
  <si>
    <t>Of which Transitional</t>
  </si>
  <si>
    <t>EL;N/EL</t>
  </si>
  <si>
    <t>Manufacture of energy efficiency equipment for buildings</t>
  </si>
  <si>
    <t>CCM 3.5</t>
  </si>
  <si>
    <t>EL</t>
  </si>
  <si>
    <t>N/EL</t>
  </si>
  <si>
    <t>Repair, refurbishment and remanufacturing</t>
  </si>
  <si>
    <t>CE 5.1</t>
  </si>
  <si>
    <t>Sale of spare parts</t>
  </si>
  <si>
    <t>CE 5.2</t>
  </si>
  <si>
    <t>Sale of second-hand goods</t>
  </si>
  <si>
    <t>CE 5.4</t>
  </si>
  <si>
    <t>CE 5.5</t>
  </si>
  <si>
    <t>Revenue of Taxonomy-eligible but not environmentally sustainable activities (not Taxonomy-aligned activities) (A.2)</t>
  </si>
  <si>
    <t>Revenue of Taxonomy eligible activities (A.1 + A.2)</t>
  </si>
  <si>
    <t xml:space="preserve">Revenue of Taxonomy-non-eligible activities </t>
  </si>
  <si>
    <t>Link to regulation: annex 2 of the delegated act</t>
  </si>
  <si>
    <t>Y – Yes, Taxonomy-eligible and Taxonomy-aligned activity with the relevant environmental objective
N – No, Taxonomy-eligible but not Taxonomy-aligned activity with the relevant environmental objective
N/EL – not eligible, Taxonomy-non-eligible activity for the relevant environmental objective.</t>
  </si>
  <si>
    <t>Taxonomy-aligned per objective </t>
  </si>
  <si>
    <t>Taxonomy-eligible per objective </t>
  </si>
  <si>
    <t>CCM </t>
  </si>
  <si>
    <t>CCA </t>
  </si>
  <si>
    <t>WTR </t>
  </si>
  <si>
    <t>CE </t>
  </si>
  <si>
    <t>PPC </t>
  </si>
  <si>
    <t>BIO </t>
  </si>
  <si>
    <t>Computer programming, consultancy and related activities</t>
  </si>
  <si>
    <t xml:space="preserve">CCA 8.2 </t>
  </si>
  <si>
    <t>CAPEX of environmentally sustainable activities (Taxonomy-aligned) (A.1)</t>
  </si>
  <si>
    <t xml:space="preserve">CCM 3.5 </t>
  </si>
  <si>
    <t>Transport by motorbikes, passenger cars and light commercial vehicles</t>
  </si>
  <si>
    <t xml:space="preserve">CCM 6.5 </t>
  </si>
  <si>
    <t>Renovation of existing buildings</t>
  </si>
  <si>
    <t xml:space="preserve">CCM 7.2 </t>
  </si>
  <si>
    <t>Installation, maintenance and repair of renewable energy technologies</t>
  </si>
  <si>
    <t>CCM 7.6</t>
  </si>
  <si>
    <t>CAPEX of taxonomy-eligible but not environmentally sustainable activities (not Taxonomy-aligned activities) (A.2)</t>
  </si>
  <si>
    <t>CAPEX of Taxonomy eligible activities (A.1 + A.2)</t>
  </si>
  <si>
    <t xml:space="preserve">CAPEX of Taxonomy-non-eligible activities </t>
  </si>
  <si>
    <t>0% </t>
  </si>
  <si>
    <t>OPEX of environmentally sustainable activities (Taxonomy-aligned) (A.1)</t>
  </si>
  <si>
    <t>CCM 7.2</t>
  </si>
  <si>
    <t xml:space="preserve">OPEX of Taxonomy-non-eligible activities </t>
  </si>
  <si>
    <t>CCM</t>
  </si>
  <si>
    <t>CCA</t>
  </si>
  <si>
    <t>WTR</t>
  </si>
  <si>
    <t>CE</t>
  </si>
  <si>
    <t>PPC</t>
  </si>
  <si>
    <t>BIO</t>
  </si>
  <si>
    <t>CDP: Climate Change</t>
  </si>
  <si>
    <t>Nilfisk A/S</t>
  </si>
  <si>
    <t>Marmorvej 8</t>
  </si>
  <si>
    <t>2100 Copenhagen Ø</t>
  </si>
  <si>
    <t>Attn: Global ESG &amp; Sustainability</t>
  </si>
  <si>
    <t>EU Taxonomy</t>
  </si>
  <si>
    <t xml:space="preserve">1. High-level screening of potentially eligible economic activities: </t>
  </si>
  <si>
    <t xml:space="preserve">2. Assessment of eligible economic activities: </t>
  </si>
  <si>
    <t xml:space="preserve">3. Assessment of the alignment of economic activities: </t>
  </si>
  <si>
    <t>Each of the economic activities on the ‘long list’ were assessed against how 1) Nilfisk performs the economic activity, 2) evaluated for financial and strategic materiality. For Nilfisk, the financial materiality definition is based on the numerical value of either/or revenue/CAPEX/OPEX, while the strategic materiality is based on whether the activity is considered strategically important to Nilfisk, and the criteria hence vary from activity to activity.</t>
  </si>
  <si>
    <t>For each of the eligible economic activities related to the Climate Delegated Act and the Environmental Delegated Act, Nilfisk identified key internal stakeholders to assist in locating and collating documentation to fulfill the alignment criteria.</t>
  </si>
  <si>
    <t>Nilfisk performed a screening of the technical annexes of the Climate Delegated Act: Annex 1 on climate change mitigation and Annex 2 on climate change adaptation and a screening of the Environmental Delegated Act: Annex I on sustainable use and protection of water and marine resources, Annex II on transition to a circular economy, Annex III on pollution prevention and control and Annex IV on protection and restoration of biodiversity and ecosystems. Based on this, a ‘long list’ of economic activities was created for further assessment of eligibility. The screening included assessing potential revenue, CAPEX and OPEX related to the economic activities.</t>
  </si>
  <si>
    <t>Sustainability Report 2023, p. 18-21</t>
  </si>
  <si>
    <t>Contextual information about the revenue KPI</t>
  </si>
  <si>
    <t>Contextual information about the CAPEX KPI</t>
  </si>
  <si>
    <t>Sustainability Report 2023, p. 19-22</t>
  </si>
  <si>
    <t>Sustainability Report 2023, p. 19-23</t>
  </si>
  <si>
    <t>Contextual information about the OPEX KPI</t>
  </si>
  <si>
    <t>In alignment with IFRS 15, revenue includes external net sales from contracts with customers associated with taxonomy-eligible activities. The revenue KPI is defined as taxonomy-eligible revenue (numerator) divided by total revenue (denominator).</t>
  </si>
  <si>
    <t>CAPEX</t>
  </si>
  <si>
    <t>CAPEX consists of additions to tangible assets covering property, plant and equipment (PPE) and intangible assets during the financial year. It includes additions to PPE (IAS 16), intangible assets (IAS 38) and right-of-use assets (IFRS 16). The CAPEX KPI is defined as Taxonomy-eligible CAPEX (numerator) relating to category (a) and (c) divided by total CAPEX (denominator).</t>
  </si>
  <si>
    <t>OPEX</t>
  </si>
  <si>
    <t>Double counting</t>
  </si>
  <si>
    <t>Changes to 2022 reporting on eligibility</t>
  </si>
  <si>
    <t>Contribution to multiple objectives</t>
  </si>
  <si>
    <t>Disaggregation of KPIs</t>
  </si>
  <si>
    <t xml:space="preserve">In 2023, five additional economic activities were added to the reporting scope with the introduction of the Environmental Delegated Act containing four additional environmental objectives.
In 2022, Nilfisk took a broad interpretation of the activity CCM 3.5 Manufacture of energy efficiency equipment for buildings and included all revenue from machines. For the 2023 reporting, with the introduction of CE 5.1 Repair, refurbishment and remanufacturing and CE 5.5 Product-as-a-service and other circular use and result-oriented models, sale of refurbished machines and rental revenue from leased machines have been carved out and reported under these activities instead of CCM 3.5.
The remaining new activities included in the scope for 2023 have not yet previously been reported on. </t>
  </si>
  <si>
    <t>In the assessment of contribution to multiple objectives, Nilfisk found that some economic activities could potentially be reported under multiple environmental objectives. Nilfisk has specifically assessed the scope of the activity CCM 3.5 Manufacture of energy efficiency equipment for buildings, and whether some activities should be reported under the activity CE 1.2 Manufacture of electrical and electronic equipment. For the sake of consistency and focus on improving Taxonomy alignment, all associated activities are kept under CCM 3.5, and no activities are reported under CE 1.2.
Nilfisk did not find that any other of the identified eligible economic activities contribute to multiple objectives.</t>
  </si>
  <si>
    <t>In the assessment, there has been no disaggregation of revenue, CAPEX or OPEX KPIs for any of the assessed economic activities.</t>
  </si>
  <si>
    <t>Taxonomy eligibility</t>
  </si>
  <si>
    <t xml:space="preserve">The Taxonomy regulation is maturing and evolving, as such reporting within the taxonomy is subject to ongoing interpretation. Nilfisk’s Taxonomy-eligibility states the proportion of Nilfisk’s economic activities relating to the delegated acts on climate change mitigation and climate change adaptation, (EU) 2021/2139 and delegated regulation (EU) of 27.6.2023 supplementing Regulation 2020/852 (EU). </t>
  </si>
  <si>
    <t>In 2022, Nilfisk identified one activity related to the revenue KPI: CCM 3.5 Manufacture of energy efficiency equipment for buildings capturing floorcare, vacuum cleaners and high-pressure washers from Nilfisk’s product range. Nilfisk continues to report revenue on this activity in 2023. In 2023, with the reporting scope extended to include the Environmental Delegated Act, four additional revenue activities have been identified pertaining to the objective covering Transition to Circular Economy, as displayed in table 1 (p.17) in the Sustainability Report 2023.</t>
  </si>
  <si>
    <t>Nilfisk identified economic activities related to the CAPEX KPI either classified as category (a) and category (c) CAPEX. No category (b) CAPEX was classified since Nilfisk does not have any CAPEX that is ‘part of a plan to expand Taxonomy-eligible economic activities or enable Taxonomy-eligible economic activities to become Taxonomy-aligned’. In 2022, Nilfisk reported CAPEX related to four activities. In 2023, Nilfisk continues to report on the same activities as last year, and two additional activities have been added to the CAPEX reporting scope, as shown in table 1 (p.17) in the Sustainability Report 2023.</t>
  </si>
  <si>
    <t>Nilfisk identified economic activities to the OPEX KPI either classified as category (a) and category (c) OPEX. No category (b) OPEX was classified since Nilfisk does not have any OPEX that is ‘part of a plan to expand Taxonomy-eligible economic activities or enable Taxonomy-eligible economic activities to become Taxonomy-aligned’. In 2022, Nilfisk reported OPEX related to four activities, and Nilfisk continues to report on these in 2023. In 2023, Nilfisk reports OPEX on one additional activity, as shown in table 1 (p.17) in the Sustainability Report 2023.</t>
  </si>
  <si>
    <t>Taxonomy alignment</t>
  </si>
  <si>
    <t>Nilfisk reviewed the extensive ‘substantial contribution’ and ‘do no significant harm’ criteria for all eligible economic activities and concluded that one of the eligible activities: CCA 8.2 Computer programming, consultancy, and related activities is Taxonomy-aligned. For the aligned activity, Nilfisk has documented the company’s effective ‘Minimum Social Safeguards’. 
In addition, the eligible economic activity CCM 3.5 Manufacture of energy efficiency equipment for buildings has been reconsidered for alignment. To meet the criteria for alignment, it requires that the associated products fall into the highest two populated classes of energy efficiency of the EU energy label classification. In the professional cleaning industry, energy label classifications are still being developed for vacuum cleaners for private consumers. For industrial cleaning equipment, no such labelling currently exists. Therefore, no alignment is reported for this activity in 2023, a similar conclusion to 2022. 
For the remaining activities, Nilfisk does not currently have the required detailed documentation available to meet the alignment criteria and will not disclose these activities as Taxonomy-aligned. Nilfisk will continuously review the documentation and requirements for taxonomy alignment going forward.</t>
  </si>
  <si>
    <t>Data indicator</t>
  </si>
  <si>
    <t>E1-6 48(a)</t>
  </si>
  <si>
    <t>Scope 2 - location-based</t>
  </si>
  <si>
    <t>E1-6 49(a)</t>
  </si>
  <si>
    <t>Scope 2 - market-based</t>
  </si>
  <si>
    <t>E1-6 49(b)</t>
  </si>
  <si>
    <t>Scope 1 and 2 market-based emissions per relevant breakdown</t>
  </si>
  <si>
    <t>Manufacturing sites</t>
  </si>
  <si>
    <t>E1-6 48 and 49 referring to AR 41</t>
  </si>
  <si>
    <t>Non-manufacturing sites</t>
  </si>
  <si>
    <t>Emissions from non-manufacturing sites remained stable in 2023.</t>
  </si>
  <si>
    <t>Fleet</t>
  </si>
  <si>
    <t>Scope 3 - significant scope 3 GHG emissions</t>
  </si>
  <si>
    <t>E1-6 51</t>
  </si>
  <si>
    <t>Scope 3 - use of sold products</t>
  </si>
  <si>
    <t>Scope 3 - use of sold products intensity metric</t>
  </si>
  <si>
    <t>MWh</t>
  </si>
  <si>
    <t>E1-5 37</t>
  </si>
  <si>
    <t>Fossil energy</t>
  </si>
  <si>
    <t>E1-5 37(a)</t>
  </si>
  <si>
    <t>Fuel from coal and coal products</t>
  </si>
  <si>
    <t>E1-5 38(a)</t>
  </si>
  <si>
    <t>Fuel from crude oil and petroleum products</t>
  </si>
  <si>
    <t>E1-5 38(b)</t>
  </si>
  <si>
    <t>Fuel from natural gas</t>
  </si>
  <si>
    <t>E1-5 38(c)</t>
  </si>
  <si>
    <t>Fuel from other fossil</t>
  </si>
  <si>
    <t>E1-5 38(d)</t>
  </si>
  <si>
    <t>Purchased or acquired electricity, heat, steam and cooling from fossil sources</t>
  </si>
  <si>
    <t>E1-5 38(e)</t>
  </si>
  <si>
    <t>Share of fossil energy in total energy consumption</t>
  </si>
  <si>
    <t>Energy from nuclear sources</t>
  </si>
  <si>
    <t>E1-5 37(b)</t>
  </si>
  <si>
    <t>Renewable energy</t>
  </si>
  <si>
    <t>E1-5 37(c)</t>
  </si>
  <si>
    <t>Fuel from renewable sources</t>
  </si>
  <si>
    <t>E1-5 37(c)i</t>
  </si>
  <si>
    <t>E1-5 37(c)ii</t>
  </si>
  <si>
    <t>For the first year, Nilfisk produced self-generated solar electricity from solar panels installed at its production plant in Dongguan, China.</t>
  </si>
  <si>
    <t>E1-5 37(c)iii</t>
  </si>
  <si>
    <t>Share of renewable sources</t>
  </si>
  <si>
    <t>Total waste generated</t>
  </si>
  <si>
    <t>tons</t>
  </si>
  <si>
    <t>Total non-hazardous waste</t>
  </si>
  <si>
    <t>Total hazardous waste</t>
  </si>
  <si>
    <t>Water recycled</t>
  </si>
  <si>
    <t>ISO certifications</t>
  </si>
  <si>
    <t>●</t>
  </si>
  <si>
    <t>Total amount of energy</t>
  </si>
  <si>
    <t>Scope 1 and 2</t>
  </si>
  <si>
    <t>Total scope 1 and 2 - location-based</t>
  </si>
  <si>
    <t>Total scope 1 and 2 - market-based</t>
  </si>
  <si>
    <t>Climate targets</t>
  </si>
  <si>
    <t>Total employee headcount</t>
  </si>
  <si>
    <t>S1-6 50(a)</t>
  </si>
  <si>
    <t xml:space="preserve">Headcount per country </t>
  </si>
  <si>
    <t>Hungary</t>
  </si>
  <si>
    <t>US</t>
  </si>
  <si>
    <t>China</t>
  </si>
  <si>
    <t>Rest of the world</t>
  </si>
  <si>
    <t>Headcount per gender</t>
  </si>
  <si>
    <t>Male</t>
  </si>
  <si>
    <t>Female</t>
  </si>
  <si>
    <t>Non-binary</t>
  </si>
  <si>
    <t>Not declared</t>
  </si>
  <si>
    <t>Headcount of permanent employees</t>
  </si>
  <si>
    <t>S1-6 50(b)i</t>
  </si>
  <si>
    <t>Headcount of temporary employees</t>
  </si>
  <si>
    <t>S1-6 50(b)ii</t>
  </si>
  <si>
    <t>Headcount of non-guaranteed hours employees</t>
  </si>
  <si>
    <t>S1-6 50(b)iii</t>
  </si>
  <si>
    <t>Total number of employees who have left the company</t>
  </si>
  <si>
    <t>Employee turnover decreased by 5 pp driven by a decrease in voluntary turnover.</t>
  </si>
  <si>
    <t>S1-6 50 (c)</t>
  </si>
  <si>
    <t>Employee turnover - all employees</t>
  </si>
  <si>
    <t>Employee turnover - permanent employees</t>
  </si>
  <si>
    <t>Gender distribution at top management level</t>
  </si>
  <si>
    <t>S1-9 66(a)</t>
  </si>
  <si>
    <t>Distribution of employees by age group</t>
  </si>
  <si>
    <t xml:space="preserve">The age composition remained the same as in the previous year. </t>
  </si>
  <si>
    <t>S1-9 66(b)</t>
  </si>
  <si>
    <t>Under 30 years old</t>
  </si>
  <si>
    <t>30-50 years old</t>
  </si>
  <si>
    <t>Over 50 years old</t>
  </si>
  <si>
    <t>Gender pay gap</t>
  </si>
  <si>
    <t>S1-16 97(a)</t>
  </si>
  <si>
    <t>Annual total remuneration ratio</t>
  </si>
  <si>
    <t>Ratio</t>
  </si>
  <si>
    <t>62:1</t>
  </si>
  <si>
    <t>69:1</t>
  </si>
  <si>
    <t>66:1</t>
  </si>
  <si>
    <t>65:1</t>
  </si>
  <si>
    <t>S1-16 97(b)</t>
  </si>
  <si>
    <t>ESRS 2 DR GOV-1 21(d)</t>
  </si>
  <si>
    <t>Gender diversity in senior management (% women, based on headcount)</t>
  </si>
  <si>
    <t xml:space="preserve">The share of female vice presidents and above (women in senior management) increased by 2 pp. </t>
  </si>
  <si>
    <t>Gender diversity in Nilfisk Leadership Team (% women, based on headcount)</t>
  </si>
  <si>
    <t>Engagement survey participation rate</t>
  </si>
  <si>
    <t xml:space="preserve">The participation rate of the employee engagement survey increased by 2 pp. </t>
  </si>
  <si>
    <t>Employee engagement score</t>
  </si>
  <si>
    <t>8.1/10</t>
  </si>
  <si>
    <t>8.0/10</t>
  </si>
  <si>
    <t>7.8/10</t>
  </si>
  <si>
    <t>Consumption of purchased electricity from renewable sources increased by 34% due to higher investments in EACs.</t>
  </si>
  <si>
    <t>Scope 2 location-based emissions decreased by 4% in 2023 as a result of increased investments in energy efficiency initiatives as well as reduced production output.</t>
  </si>
  <si>
    <t>Purchased goods and services’ is a significant scope 3 emission category for Nilfisk and will be reported in 2024.</t>
  </si>
  <si>
    <t>The increase in hazardous waste was driven by site cleaning initiatives at Nilfisk’s manufacturing sites.</t>
  </si>
  <si>
    <t>Water consumption remained at 2022 level.</t>
  </si>
  <si>
    <t>The volume of recycled water decreased due to fewer tests needed at the R&amp;D site in Denmark, and a lower rotomolding activity level at the manufacturing site in China.</t>
  </si>
  <si>
    <t xml:space="preserve">The number of temporary employees increased by 1%. </t>
  </si>
  <si>
    <t xml:space="preserve">The number of permanent employees increased by 1%. </t>
  </si>
  <si>
    <t>Fatalities (headcount)</t>
  </si>
  <si>
    <t>Lost time injury (LTI) frequency rate</t>
  </si>
  <si>
    <t>Lost time injury (LTI) severity rate</t>
  </si>
  <si>
    <t>Share of women in the Nilfisk Leadership Team and its direct reports (women in top management) increased by 4 pp.</t>
  </si>
  <si>
    <t xml:space="preserve">Nilfisk Leadership Team decreased by one male member, increasing the share of women by 2 pp.  </t>
  </si>
  <si>
    <t>There were no fatal accidents in 2023.</t>
  </si>
  <si>
    <t>Lost time injury frequency rate increased by 9.8%.</t>
  </si>
  <si>
    <t>Lost time severity rate increased by 75% due to two accidents resulting in longer recovery times.</t>
  </si>
  <si>
    <t>EcoVadis score</t>
  </si>
  <si>
    <t>EcoVadis rating</t>
  </si>
  <si>
    <t>Share of supplier spend align with the UNGC 10 principles</t>
  </si>
  <si>
    <t>Number of audits of suppliers</t>
  </si>
  <si>
    <t>Cumulative number of suppliers covered by CSR assessment</t>
  </si>
  <si>
    <t>Number of whistleblower cases submitted through whistleblower-function</t>
  </si>
  <si>
    <t>Whistleblower cases admissible</t>
  </si>
  <si>
    <t>Whistleblower cases resolved</t>
  </si>
  <si>
    <t>Score</t>
  </si>
  <si>
    <t>Number of supplier audits increased in 2023 compared to the two previous years influenced by COVID-19. Online audits were introduced during the pandemic and are now a standard part of auditing.</t>
  </si>
  <si>
    <t>Governance Data</t>
  </si>
  <si>
    <t>Internal Training</t>
  </si>
  <si>
    <t>Percentage</t>
  </si>
  <si>
    <t>Environmental training</t>
  </si>
  <si>
    <t>Career or skill-related training</t>
  </si>
  <si>
    <t>Workforce covered by formal collective agreements</t>
  </si>
  <si>
    <t>Diversity, discrimination and/or harassment training</t>
  </si>
  <si>
    <t>Regular performance and career development reviews (GROW)</t>
  </si>
  <si>
    <t>Diversity of employees</t>
  </si>
  <si>
    <t>Minority and/or vulnerable groups</t>
  </si>
  <si>
    <t>Career management &amp; training</t>
  </si>
  <si>
    <t>Buyers who received training on sustainable procurement​</t>
  </si>
  <si>
    <t>Employee Health and Safety</t>
  </si>
  <si>
    <t>Total number of employees who identify as BIPOC</t>
  </si>
  <si>
    <t>Total number of employees who identify as white</t>
  </si>
  <si>
    <t>Employee volunteer hours</t>
  </si>
  <si>
    <t>Sites that have been subject to human rights reviews or human rights impact assessments</t>
  </si>
  <si>
    <t>Number ISO 14001-certified sites</t>
  </si>
  <si>
    <t>Number ISO 9001-certified sites</t>
  </si>
  <si>
    <t>Number ISO 45001-certified sites</t>
  </si>
  <si>
    <t>Workforce trained on business ethics</t>
  </si>
  <si>
    <t>Reports related to whistleblower procedure</t>
  </si>
  <si>
    <t>Confirmed corruption incidents</t>
  </si>
  <si>
    <t>Confirmed information security incidents</t>
  </si>
  <si>
    <t>Operational sites for which an internal audit/risk assessment on business ethics has been conducted</t>
  </si>
  <si>
    <t>Suppliers for which information regarding conflict minerals is available</t>
  </si>
  <si>
    <t>Suppliers with information regarding conflict minerals</t>
  </si>
  <si>
    <t>Buyers who have received training on sustainable procurement​</t>
  </si>
  <si>
    <t>Targeted suppliers that have gone through a CSR assessment (e.g. questionnaire)</t>
  </si>
  <si>
    <t>Targeted suppliers that have gone through a CSR on-site audit</t>
  </si>
  <si>
    <t>Average hours of training provided per employee</t>
  </si>
  <si>
    <t>Hours</t>
  </si>
  <si>
    <t>Workforce covered by formal collective agreements concerning working conditions</t>
  </si>
  <si>
    <t>The sustainability commitments of Nilfisk address challenges and responsibilities within the areas of environment, social and governance.</t>
  </si>
  <si>
    <t>The Sustainability Report 2023 can be downloaded here</t>
  </si>
  <si>
    <t>2023 activities and improvements</t>
  </si>
  <si>
    <t>Incentivizing the organization</t>
  </si>
  <si>
    <t>Nilfisk has added its scope 3 reduction target for greenhouse gas emissions to the executive managerial long-term incentive program as a supplement to the financial targets. In addition, it was decided to integrate sustainability targets into the global short-term bonus program, which will take effect in 2024.</t>
  </si>
  <si>
    <t>Credit facility linked to sustainability</t>
  </si>
  <si>
    <t>In 2022, Nilfisk established a 400 mEUR credit facility with an interest mechanism linking borrowing costs to the progress of four of the company’s sustainability targets. The loan agreement’s interest margin is adjusted based on Nilfisk’s ability to deliver well-defined progress on an annual basis. In this way, the agreement works to integrate sustainability targets into Nilfisk’s commercial and financial strategy. In 2023, Nilfisk complied with three of the four targets defined in the agreement.</t>
  </si>
  <si>
    <t>Corporate Structure</t>
  </si>
  <si>
    <t>Nilfisk Leadership Team</t>
  </si>
  <si>
    <t>ESG Working Groups &amp; Committees</t>
  </si>
  <si>
    <t>Oversees responsibility for sustainability and ESG matters</t>
  </si>
  <si>
    <t>Oversees responsibility for ESG reporting and assurance</t>
  </si>
  <si>
    <t>Monitors</t>
  </si>
  <si>
    <t>Embeds sustainability into strategy and executes on the strategy</t>
  </si>
  <si>
    <t>Monthly</t>
  </si>
  <si>
    <t>Enterprise Risk Management</t>
  </si>
  <si>
    <t>Ensures key risks are monitored and evaluated on an ongoing basis, and reported to BoD annually</t>
  </si>
  <si>
    <t>QMS/EMS Committee</t>
  </si>
  <si>
    <t>Compliance Working Group</t>
  </si>
  <si>
    <t>Sustainability and ESG</t>
  </si>
  <si>
    <t>Drives the sustainability reporting and the double materiality assessment processes</t>
  </si>
  <si>
    <t>Monitors compliance with laws, rules, standards, and the Business Code of Conduct for all business areas</t>
  </si>
  <si>
    <t>Oversees progress on strategic priorities relating to quality and environmental performance, in addition to risk management</t>
  </si>
  <si>
    <t>Annually</t>
  </si>
  <si>
    <t>Quarterly</t>
  </si>
  <si>
    <t>More Nilfisk</t>
  </si>
  <si>
    <t>Sustainability Commitments</t>
  </si>
  <si>
    <t>Double Materiality Analysis</t>
  </si>
  <si>
    <t>Revenue KPIs</t>
  </si>
  <si>
    <t>Capex KPIs</t>
  </si>
  <si>
    <t>Opex KPIs</t>
  </si>
  <si>
    <t>2023 Double Materiality Assessment</t>
  </si>
  <si>
    <t>The preliminary DMA results show that 7 topics and 14 sub-topics are material to Nilfisk from an impact and/or financial risk and opportunity perspective.</t>
  </si>
  <si>
    <t>Overview of ESRS sub-topics</t>
  </si>
  <si>
    <t>35% reduction of absolute scope 1 and 2 GHG emissions by 2030, based on 2019.</t>
  </si>
  <si>
    <t>48% reduction of scope 3 GHG emissions from the use of sold product per unit of gross profit by 2030, based on 2021.</t>
  </si>
  <si>
    <t>37.5% of the underrepresented gender in the Board of Directors by 2027.</t>
  </si>
  <si>
    <t>Equal gender representation in top management by 2030 (minimum 40/60).</t>
  </si>
  <si>
    <t>34% of the underrepresented gender in top management by 2026.</t>
  </si>
  <si>
    <t>Energy Consumption</t>
  </si>
  <si>
    <t>Reducing vehicle fleet’s GHG emissions with 50% by 2030, compared to 2019.</t>
  </si>
  <si>
    <t>GHG Emissions</t>
  </si>
  <si>
    <t>Sustainability Ratings</t>
  </si>
  <si>
    <t>ESG Strategy</t>
  </si>
  <si>
    <t>ESG Governance Model</t>
  </si>
  <si>
    <t>Sustainability Targets</t>
  </si>
  <si>
    <t>Nilfisk Sustainability Targets</t>
  </si>
  <si>
    <t>Sustainability Governance</t>
  </si>
  <si>
    <t>Reporting scope</t>
  </si>
  <si>
    <t>Application of reporting frameworks</t>
  </si>
  <si>
    <t>External assurance</t>
  </si>
  <si>
    <t>Nilfisk has been a signatory of the UN Global Compact Since 2010.</t>
  </si>
  <si>
    <t>Unless otherwise stated, the ESG data in this report is reported based on the same policies as the financial statements. ESG and sustainability data include consolidated data from the parent company, Nilfisk Holding A/S (Nilfisk), and subsidiaries controlled by Nilfisk. Data from associates and joint ventures are not included. Please refer to note 8.5 of the Annual Report 2023 to see the disclosure of all group companies included in the reporting scope.</t>
  </si>
  <si>
    <t>Nilfisk does not apply a specific overall reporting framework but historically used the Global Reporting Initiative (GRI) standards as guidance to determine the report content and quality. In 2023, Nilfisk began transitioning from GRI to the European Sustainability Reporting Standards (ESRS) as guiding principles, which will be fully phased in for the reporting year 2024.</t>
  </si>
  <si>
    <t>Changes in data in 2023</t>
  </si>
  <si>
    <t>In 2023, Nilfisk extended the scope of the sites included in its scope 1 and 2 greenhouse gas (GHG) emissions calculation. Until 2022, scope 1 and 2 emissions included sites covering 97% of scope 1 and 2 emissions and excluded sites representing 3% of Nilfisk emissions. In 2023, the scope was extended to cover 100% of scope 1 and 2 emissions, resulting in including all Nilfisk sites with employees globally.</t>
  </si>
  <si>
    <t>Nilfisk improved the way daily mileage is estimated. In 2022, daily mileage was estimated based on data on total mileage between the start of the contract period and the date when mileage was last recorded. In 2023, daily mileage is estimated based on data on total mileage between the two last recorded mileages. This change allows for more granular estimation of daily mileages and allows for more accurate tracking of mileage during a defined period.</t>
  </si>
  <si>
    <t>The Nilfisk restatement practices are being challenged by continuous methodology improvement combined with growing reporting requirements introducing new disaggregated indicators. To reduce complexity, Nilfisk introduced new restatement rules in 2023 allowing a more streamlined and consistent presentation of disaggregated values throughout the years and to allow reconciliation of aggregated with disaggregated indicators. This new policy will be tested in the coming years as the reporting landscape matures.</t>
  </si>
  <si>
    <t>To prepare reporting compliance with the ESRS S1 standard on Own workforce, social indicators have been disaggregated according to the disclosure requirements S1-6 Characteristics of the undertaking’s employees, S1-9 Diversity metrics, and S1-16 Remuneration metrics (pay gap and total remuneration).</t>
  </si>
  <si>
    <t>Gender pay gap: The methodology of calculation has changed from a selection of countries to all geographies. This indicator was renamed from “unadjusted gender pay gap” to “gender pay gap” to align with ESRS S1 standard on Own workforce.
Annual total remuneration ratio: The methodology of calculation has changed from a cost accounting approach to a total cash compensation one. Data extracted from Nilfisk’s global HR system (Workday) is utilized to calculate the CEO’s annual target compensation that is a sum of annual base pay, short-term incentive, and long-term incentive targets. For the employee median pay distinction, the global median of the sum of annual base pay and annual target bonus of all employees is used and converted to euros with the effective foreign exchange rates of the last day of the year.</t>
  </si>
  <si>
    <t>While until 2022 only direct suppliers were assessed, the scope for assessment has been extended to material indirect suppliers, that, from 2023, also need to complete the CSR assessment.</t>
  </si>
  <si>
    <t>ESG Accounting Principles</t>
  </si>
  <si>
    <t>Nilfisk ESG Governance Model</t>
  </si>
  <si>
    <t>Operational sites for which an environmental risk assessment has been conducted</t>
  </si>
  <si>
    <t xml:space="preserve">Overview of ESRS sub-topics </t>
  </si>
  <si>
    <t>ESRS topic</t>
  </si>
  <si>
    <t>Climate change</t>
  </si>
  <si>
    <t>Pollution</t>
  </si>
  <si>
    <t>Biodiversity and ecosystems</t>
  </si>
  <si>
    <t>Circular economy</t>
  </si>
  <si>
    <t>Own workforce</t>
  </si>
  <si>
    <t>Workers in the value chain</t>
  </si>
  <si>
    <t>Consumers and end users</t>
  </si>
  <si>
    <t>ESRS sub-topics</t>
  </si>
  <si>
    <t>Climate change mitigation</t>
  </si>
  <si>
    <t>Climate change adaptation</t>
  </si>
  <si>
    <t>Energy</t>
  </si>
  <si>
    <t>Resource inflows</t>
  </si>
  <si>
    <t xml:space="preserve">Resource outflows related to products </t>
  </si>
  <si>
    <t>Equal treatment and opportunities for all</t>
  </si>
  <si>
    <t>Working conditions</t>
  </si>
  <si>
    <t>Other work-related rights</t>
  </si>
  <si>
    <t>Substances of very high concern</t>
  </si>
  <si>
    <t>Direct impact drivers of biodiversity loss</t>
  </si>
  <si>
    <t>Personal safety of consumers and/or end users</t>
  </si>
  <si>
    <t>Information-related impacts for consumers and/or end users</t>
  </si>
  <si>
    <t>Total waste recovered</t>
  </si>
  <si>
    <t>Double Materiality Assessment</t>
  </si>
  <si>
    <t>Introduction</t>
  </si>
  <si>
    <t>Legal and compliance due diligence: External screening tool</t>
  </si>
  <si>
    <t>100-0</t>
  </si>
  <si>
    <t>Country-by-Country report for 2023</t>
  </si>
  <si>
    <t>Nilfisk acknowledges the need for more transparency by both taxpayers and tax administrations, and the need to provide more clarity about Nilfisk’s position on tax. In doing so, the company provides insight in accordance with the EU Directive 2021/2101 of the European Parliament and of the Council of 24 November 2021 amending Directive 2013/34/EU as regards disclosure of income tax information by certain undertakings and branches which introduces public country-by_x0002_country reporting requirements. Publishing the report based on the EU Directive is an early adoption of requirements that are mandatory for fiscal years starting on or after June 2024. The information is based on the principles from the OECD Country-by-country reporting guidelines which also include various intercompany transactions. Thus it is not possible to reconcile all numbers in this section to the ones in the Annual Report.</t>
  </si>
  <si>
    <t>Sustainability Report 2023 p. 53</t>
  </si>
  <si>
    <t>Good governance is fundamental to our daily interactions with customers, suppliers, business partners, and other stakeholders. Nilfisk is committed to promoting integrity-centric behavior throughout the company.</t>
  </si>
  <si>
    <t>Sustainability Report 2023 p.51</t>
  </si>
  <si>
    <t>Sustainability Report 2023 p. 16</t>
  </si>
  <si>
    <t>Nilfisk has made ambitious climate commitments that are anchored in Business  Plan 2026. They are expressed in:
1. 35% reduction of absolute scope 1 and 2 GHG emissions by 2030, based on 2019
2. 48% reduction of scope 3 GHG emissions from the use of sold product per unit of gross profit by 2030, based on 2021</t>
  </si>
  <si>
    <t>Sustainability Report 2023 p. 42</t>
  </si>
  <si>
    <t>To reuse/recycling</t>
  </si>
  <si>
    <t>To incineration</t>
  </si>
  <si>
    <t>To landfill</t>
  </si>
  <si>
    <t>A - D</t>
  </si>
  <si>
    <t>Annual Report 2022 p. 42-47</t>
  </si>
  <si>
    <t>Annual Report 2023 p. 51-57</t>
  </si>
  <si>
    <t>Annual Report 2021 p. 37-42</t>
  </si>
  <si>
    <t>Update of remuneration metrics methodology</t>
  </si>
  <si>
    <t>Cumulative number of suppliers covered by CSR assessments</t>
  </si>
  <si>
    <t>Restatement rules for GHG emissions: Update of disaggregated social indicators</t>
  </si>
  <si>
    <t>Restatement rules for GHG emissions</t>
  </si>
  <si>
    <t>Update of disaggregated scope 1, 2, and 3 emissions and energy sources</t>
  </si>
  <si>
    <t>Improved fleet emissions calculation in scope 1 and 2 emissions calculation</t>
  </si>
  <si>
    <t>Extended reporting scope for scope 1 and 2 emissions</t>
  </si>
  <si>
    <t>Changes in Nilfisk Leadership Team</t>
  </si>
  <si>
    <t>Assured*</t>
  </si>
  <si>
    <t>ESRS**</t>
  </si>
  <si>
    <t>Natural gas consumption decreased as a result of investments in energy efficiency and reduced production output.</t>
  </si>
  <si>
    <t>Electricity purchased from fossil sources decreased as a result of investments in EACs and in energy efficiency, as well as lower production output.</t>
  </si>
  <si>
    <t>Share of fossil energy in total energy consumption decreased by 1.7 pp predominately as a result of investments in EACs.</t>
  </si>
  <si>
    <t>Consumption of fuel from renewable sources decreased as a result of lower usage of vehicles driving on biodiesel.</t>
  </si>
  <si>
    <t>Share of renewable sources increased by 1.7 pp as a result of increased investments in EACs.</t>
  </si>
  <si>
    <t>In 2023, the total amount of waste generated remained flat compared to 2022. This result was driven by an increase in Americas and in APAC offset by a decrease in EMEA.</t>
  </si>
  <si>
    <t>Manufacturing sites emissions decreased by 30% in 2023 as a result of increased investments in EACs and in energy efficiency initiatives, as well as reduced production output.</t>
  </si>
  <si>
    <t>Absolute GHG emissions decreased while gross profit increased in 2023. This resulted in a reduction in scope 3 emission intensity by 25% compared to base year 2021.</t>
  </si>
  <si>
    <t>Male employees made up the largest part of the workforce and the number of male employees increased by 1.5%.</t>
  </si>
  <si>
    <t>Gender distribution in the Board of Directors (% women, based on headcount)</t>
  </si>
  <si>
    <t>One additional female board member was elected during the year, increasing gender diversity by 11 pp.</t>
  </si>
  <si>
    <t xml:space="preserve">The employee engagement score remained stable and stayed above the industry benchmark. </t>
  </si>
  <si>
    <t>Y;N;N/EL</t>
  </si>
  <si>
    <t>Product-as-a-service and other circular use- and result-oriented models</t>
  </si>
  <si>
    <t>A.2 Taxonomy-Eligible but not environmentally sustainable activities (not Taxonomy-aligned)</t>
  </si>
  <si>
    <t>A.1 Environmentally sustainable activities (Taxonomy-aligned)</t>
  </si>
  <si>
    <t>Lost-time injury (LTI)</t>
  </si>
  <si>
    <t>Standards and Ratings</t>
  </si>
  <si>
    <t>Home</t>
  </si>
  <si>
    <t>About &amp; Content</t>
  </si>
  <si>
    <t>In 2023, Nilfisk increased the frequency of sustainability management reporting from quarterly to monthly. Every month Nilfisk’s sustainability team provided updates to NLT in addition to reporting progress on key sustainability targets.
In addition, the Audit Committee took steps to improve its oversight of sustainability reporting in consideration of the upcoming requirements of the EU Corporate Sustainability Reporting Directive (CSRD), which will be effective from January 2024. During the year, an in-depth training session was held on this topic.</t>
  </si>
  <si>
    <t>•  Evaluates own sustainability performance
•  Ensures necessary Board of Directors (BoD) training and recruitment
•  Reviews and assesses risk management policies and procedures, which covers material sustainability matters</t>
  </si>
  <si>
    <t>•  Supervises the integrity of sustainability reporting
•  Supervises the internal control system for ESG data
•  Recommends ESG Table and EU Taxonomy reporting for BoD approval
•  Approves new reporting initiatives
•  Informs the BoD of the outcome of the assurance of ESG reporting</t>
  </si>
  <si>
    <t>•  The sustainability reporting process
•  The double materiality assessment process
•  The effectiveness of the enterprise risk management system regarding sustainability reporting</t>
  </si>
  <si>
    <t>•  Supervises sustainability reporting activities
•  Monitors progress on sustainability targets
•  Approves sustainability work in accordance with materiality
•  Assigns accountability and monitors progress
•  Approves new sustainability commitments and policies</t>
  </si>
  <si>
    <t xml:space="preserve">Nilfisk Business Plan 2026 was launched in 2022. Nilfisk’s Business Plan 2026 focuses on long-term sustainable growth and embedding sustainability throughout the company. It significantly expands the company’s sustainability commitment anchored in three mutually reinforcing levers: the Nilfisk value proposition and two out of three strategic priorities, to develop service-as-a-business and to lead with sustainable products. </t>
  </si>
  <si>
    <t>All data in this report marked with a '●' is in scope of the independent limited assurance report on the ESG performance data 2023 provided by Deloitte. Please refer to the independent limited assurance report on the ESG performance data on page 63 in the Sustainability Report 2023 for more information about Deloitte's limited assurance. The accounting policies for how the ESG data has been prepared, is also found in the Sustainability Report 2023, on pages 56-61.</t>
  </si>
  <si>
    <r>
      <t xml:space="preserve">See reporting </t>
    </r>
    <r>
      <rPr>
        <sz val="9"/>
        <color theme="6"/>
        <rFont val="Roboto Light"/>
        <scheme val="minor"/>
      </rPr>
      <t>here</t>
    </r>
    <r>
      <rPr>
        <sz val="9"/>
        <color theme="1"/>
        <rFont val="Roboto Light"/>
        <family val="2"/>
        <scheme val="minor"/>
      </rPr>
      <t>.</t>
    </r>
  </si>
  <si>
    <t>In 2022, Nilfisk completed an internal and external data collection process to meet the anticipated requirements of the CSRD Directive and updated its current approach to materiality, including both impact and financial materiality (double materiality). In 2023, this approach was adapted based on the guidance provided in ESRS1, chapter 3, and ESRS2, IRO-1, IRO-2, and SBM-2.</t>
  </si>
  <si>
    <t>The EU Taxonomy (also referred to as ‘the Taxonomy’) is a classification system created to identify environmentally sustainable economic activities. The Taxonomy has been introduced to establish a common definition for sustainability with the aim to direct investments towards sustainable projects and activities.
To report on the Taxonomy, Nilfisk has identified and determined which economic activities are eligible and aligned under the Taxonomy definition and subsequently allocated financial numbers to those activities. This work has been carried out with reference to the criteria set out in the Taxonomy regulation.
The process for assessing Taxonomy compliance has followed a three-step approach:</t>
  </si>
  <si>
    <t>Code 
(2)</t>
  </si>
  <si>
    <t>Revenue 
(3)</t>
  </si>
  <si>
    <t>Water 
(13)</t>
  </si>
  <si>
    <t>Water  
(7)</t>
  </si>
  <si>
    <t>Pollution 
(8)</t>
  </si>
  <si>
    <t>Circular economy 
(9)</t>
  </si>
  <si>
    <t>Category transitional activity 
(20)</t>
  </si>
  <si>
    <t>Category enabling activity 
(19)</t>
  </si>
  <si>
    <t>Proportion 
of revenue, 2023 
(4)</t>
  </si>
  <si>
    <t>Climate Change Mitigation 
(5)</t>
  </si>
  <si>
    <t>Climate Change Adaptation 
(6)</t>
  </si>
  <si>
    <t>Economic activities 
(1)</t>
  </si>
  <si>
    <t>A. Taxonomy-eligible activities</t>
  </si>
  <si>
    <t>Revenue of environmentally sustainable activities (taxonomy-aligned) (a.1)</t>
  </si>
  <si>
    <t>B. Taxonomy-non-eligible activities</t>
  </si>
  <si>
    <t>Total</t>
  </si>
  <si>
    <t>OPEX 
(3)</t>
  </si>
  <si>
    <t>CAPEX 
(3)</t>
  </si>
  <si>
    <r>
      <t xml:space="preserve">Total energy consumption increased in 2023, due to increase in fuel consumption from the fleet. 
</t>
    </r>
    <r>
      <rPr>
        <sz val="9"/>
        <color theme="3"/>
        <rFont val="Roboto Light"/>
        <scheme val="minor"/>
      </rPr>
      <t>Changes from 2022: total energy consumption reported in 2022 (93,232 MWh in 2019, 87,867 MWh in 2020, 93,085 MWh in 2021 and 92,816 MWh in 2022) have been restated following the change of methodology to account more accurately for mileage, and the extension of Nilfisk sites covered in scope 1 and 2 calculation. Most of the disaggregated indicators reported under ‘Energy consumption’ are being reported for the first year.</t>
    </r>
  </si>
  <si>
    <r>
      <t xml:space="preserve">Consumption of fuel from crude oil and petroleum products increased due to increase in the number of vehicles and mileage. 
</t>
    </r>
    <r>
      <rPr>
        <sz val="9"/>
        <color theme="3"/>
        <rFont val="Roboto Light"/>
        <scheme val="minor"/>
      </rPr>
      <t>Changes from 2022: this indicator corresponds to the indicator ‘Other fuels’ in Nilfisk’s Sustainability Report 2022. Values reported in the 2022 report (47,971 MWh in 2019, 
48,044 MWh in 2020, 46,543 MWh in 2021 and 53,967 MWh in 2022) have been restated following the change of methodology to account more accurately for mileage, and the extension of Nilfisk sites covered in scope 1 and 2 calculation.</t>
    </r>
  </si>
  <si>
    <t>m³</t>
  </si>
  <si>
    <t>We act to create a fair, equal, healthy, safe and engaging work environment for all employees. That also means a commitment to respecting human rights throughout our value chain. Nilfisk’s people are essential to the successful execution and delivery of Business Plan 2026. By fostering a culture in which empowered people collaborate with a growth mindset, Nilfisk will grow long-term value creation for its customers, communities and employees.
Nilfisk commits to achieve:
-  37.5% of the underrepresented gender in the Board of Directors by 2027
-  34% of the underrepresented gender in top management by 2026 and equal representation by 2030 (minimum 40/60)</t>
  </si>
  <si>
    <r>
      <t xml:space="preserve">Gender pay gap decreased by 3 pp. 
</t>
    </r>
    <r>
      <rPr>
        <sz val="9"/>
        <color theme="3"/>
        <rFont val="Roboto Light"/>
        <scheme val="minor"/>
      </rPr>
      <t>Changes from 2022: The methodology of calculation has been updated to cover all geographies. The unadjusted gender pay gap reported in 2022 (19%) has been restated. This indicator has been renamed from “unadjusted gender pay gap” to “gender pay gap” to align with ESRS.</t>
    </r>
  </si>
  <si>
    <t>Workforce represented in formal joint management-worker health &amp; safety committees</t>
  </si>
  <si>
    <t>Workforce who are covered by formally-elected employee representatives</t>
  </si>
  <si>
    <r>
      <t xml:space="preserve">Number of suppliers covered by CSR assessment increased by 138.
</t>
    </r>
    <r>
      <rPr>
        <sz val="9"/>
        <color theme="3"/>
        <rFont val="Roboto Light"/>
        <scheme val="minor"/>
      </rPr>
      <t>Changes from 2022: the scope for data collection has been extended to material indirect suppliers, while until 2022 the assessment was only conducted on direct suppliers.</t>
    </r>
  </si>
  <si>
    <t>Within this reporting period, the total costs related to the denominator of the Taxonomy-eligible OPEX was 20.9 mEUR and the numerator 18.8 mEUR, corresponding to total OPEX Taxonomy-eligible activities of 90%.
For the economic activity CCM 3.5 Manufacture of energy efficiency equipment for buildings, Taxonomy-eligible OPEX is driven by non-capitalized research and development costs adding up to 59.8% of the total OPEX denominator.
For the economic activity CCM 6.5 Transport by motorbikes, passenger cars and commercial vehicles, is driven by short-term lease costs, maintenance and servicing of the Nilfisk car fleet. Taxonomy-eligible OPEX related to this activity corresponds to 14.4% of total OPEX.
For the economic activity CCM 7.2 Renovation of existing buildings, OPEX is driven by maintenance costs for buildings. Taxonomy-eligible OPEX related to this activity corresponds to 7.7% of total OPEX.
For the economic activity CCA 8.2 Computer programming, consultancy and related activities, OPEX is driven by non-capitalized costs towards external consultants related to writing, modifying, testing and supporting software. Taxonomy-eligible OPEX related to this activity corresponds to 4.3% of the total OPEX. All taxonomy-eligible OPEX related to this activity is considered 
taxonomy-aligned.
For the new economic activity CE 5.4, OPEX is driven by costs related to repair and refurbishment of returned leased machines owned by Nilfisk. Taxonomy-eligible OPEX related to this activity corresponds to 3.8% of total OPEX. Eligibility was not reported for this activity in 2022.
Taxonomy-eligible OPEX is in line with ‘Overhead costs’ in 8.6 Other Notes – Definitions in Nilfisk Annual Report 2023.</t>
  </si>
  <si>
    <t>Members</t>
  </si>
  <si>
    <t>Gender - female /total</t>
  </si>
  <si>
    <t>Independence - independent /total</t>
  </si>
  <si>
    <t>Meetings</t>
  </si>
  <si>
    <t>Attendance rate</t>
  </si>
  <si>
    <t>100% of 
direct suppliers</t>
  </si>
  <si>
    <r>
      <t xml:space="preserve">Suppliers in scope: </t>
    </r>
    <r>
      <rPr>
        <sz val="9"/>
        <color theme="3"/>
        <rFont val="Roboto Light"/>
        <scheme val="minor"/>
      </rPr>
      <t>Direct and indirect suppliers representing 50% of Nilfisk total spend and additional high-risk suppliers, defined by geography and category.</t>
    </r>
    <r>
      <rPr>
        <sz val="9"/>
        <color theme="1"/>
        <rFont val="Roboto Light"/>
        <family val="2"/>
        <scheme val="minor"/>
      </rPr>
      <t xml:space="preserve">
Topics screened for: </t>
    </r>
    <r>
      <rPr>
        <sz val="9"/>
        <color theme="3"/>
        <rFont val="Roboto Light"/>
        <scheme val="minor"/>
      </rPr>
      <t>e.g. climate action, environmental management, social conditions in relation to labor and human rights.</t>
    </r>
  </si>
  <si>
    <t>Email: sustainability@nilfisk.com</t>
  </si>
  <si>
    <t>Tax Jurisdiction</t>
  </si>
  <si>
    <t>Principal</t>
  </si>
  <si>
    <t>7,029.4</t>
  </si>
  <si>
    <t>451,692.7</t>
  </si>
  <si>
    <t>458,722.1</t>
  </si>
  <si>
    <t>-8,428.4</t>
  </si>
  <si>
    <t xml:space="preserve"> 88.0 </t>
  </si>
  <si>
    <t>-376.8</t>
  </si>
  <si>
    <t>160,270.4</t>
  </si>
  <si>
    <t>Austria</t>
  </si>
  <si>
    <t xml:space="preserve">Sales </t>
  </si>
  <si>
    <t>8,478.5</t>
  </si>
  <si>
    <t>310.3</t>
  </si>
  <si>
    <t>8,788.8</t>
  </si>
  <si>
    <t>323.2</t>
  </si>
  <si>
    <t>23.8</t>
  </si>
  <si>
    <t>59.5</t>
  </si>
  <si>
    <t>3,006.9</t>
  </si>
  <si>
    <t>Belgium</t>
  </si>
  <si>
    <t>Sales</t>
  </si>
  <si>
    <t>17,796.8</t>
  </si>
  <si>
    <t>105.9</t>
  </si>
  <si>
    <t>17,902.7</t>
  </si>
  <si>
    <t>561.3</t>
  </si>
  <si>
    <t>218.3</t>
  </si>
  <si>
    <t>140.3</t>
  </si>
  <si>
    <t>1,868.3</t>
  </si>
  <si>
    <t>Czech Republic</t>
  </si>
  <si>
    <t>6,585.9</t>
  </si>
  <si>
    <t>1,422.1</t>
  </si>
  <si>
    <t>8,008.0</t>
  </si>
  <si>
    <t>164.9</t>
  </si>
  <si>
    <t>35.4</t>
  </si>
  <si>
    <t>41.9</t>
  </si>
  <si>
    <t>169.2</t>
  </si>
  <si>
    <t>Finland</t>
  </si>
  <si>
    <t>7,097.4</t>
  </si>
  <si>
    <t>3.5</t>
  </si>
  <si>
    <t>7,100.9</t>
  </si>
  <si>
    <t>211.2</t>
  </si>
  <si>
    <t>81.1</t>
  </si>
  <si>
    <t>16.0</t>
  </si>
  <si>
    <t>450.2</t>
  </si>
  <si>
    <t>France</t>
  </si>
  <si>
    <t>104,169.6</t>
  </si>
  <si>
    <t>1,658.7</t>
  </si>
  <si>
    <t>105,828.4</t>
  </si>
  <si>
    <t>3,065.6</t>
  </si>
  <si>
    <t>1,295.8</t>
  </si>
  <si>
    <t>968.3</t>
  </si>
  <si>
    <t>2,981.9</t>
  </si>
  <si>
    <t>Germany</t>
  </si>
  <si>
    <t>142,074.5</t>
  </si>
  <si>
    <t>3,483.4</t>
  </si>
  <si>
    <t>145,557.9</t>
  </si>
  <si>
    <t>5,579.4</t>
  </si>
  <si>
    <t>2,429.3</t>
  </si>
  <si>
    <t>1,553.5</t>
  </si>
  <si>
    <t>-11,561.1</t>
  </si>
  <si>
    <t>Greece</t>
  </si>
  <si>
    <t>8,267.0</t>
  </si>
  <si>
    <t>481.3</t>
  </si>
  <si>
    <t>8,748.3</t>
  </si>
  <si>
    <t>196.0</t>
  </si>
  <si>
    <t>77.0</t>
  </si>
  <si>
    <t>72.0</t>
  </si>
  <si>
    <t>-156.1</t>
  </si>
  <si>
    <t>Sales/Production/R&amp;D</t>
  </si>
  <si>
    <t>7,209.8</t>
  </si>
  <si>
    <t>181,999.7</t>
  </si>
  <si>
    <t>189,209.5</t>
  </si>
  <si>
    <t>9,210.5</t>
  </si>
  <si>
    <t>1,655.5</t>
  </si>
  <si>
    <t>700.3</t>
  </si>
  <si>
    <t>8,017.5</t>
  </si>
  <si>
    <t>Ireland</t>
  </si>
  <si>
    <t>2,931.0</t>
  </si>
  <si>
    <t>28.3</t>
  </si>
  <si>
    <t>2,959.3</t>
  </si>
  <si>
    <t>112.6</t>
  </si>
  <si>
    <t>---</t>
  </si>
  <si>
    <t>14.0</t>
  </si>
  <si>
    <t>215.6</t>
  </si>
  <si>
    <t>Italy</t>
  </si>
  <si>
    <t>28,301.0</t>
  </si>
  <si>
    <t>22,800.0</t>
  </si>
  <si>
    <t>51,101.0</t>
  </si>
  <si>
    <t>4,105.6</t>
  </si>
  <si>
    <t>18.0</t>
  </si>
  <si>
    <t>37.6</t>
  </si>
  <si>
    <t>23,448.4</t>
  </si>
  <si>
    <t>Netherlands</t>
  </si>
  <si>
    <t>24,211.3</t>
  </si>
  <si>
    <t>1,874.9</t>
  </si>
  <si>
    <t>26,086.2</t>
  </si>
  <si>
    <t>762.8</t>
  </si>
  <si>
    <t>190.5</t>
  </si>
  <si>
    <t>190.7</t>
  </si>
  <si>
    <t>2,536.1</t>
  </si>
  <si>
    <t>Poland</t>
  </si>
  <si>
    <t>10,925.0</t>
  </si>
  <si>
    <t>463.0</t>
  </si>
  <si>
    <t>11,388.0</t>
  </si>
  <si>
    <t>234.0</t>
  </si>
  <si>
    <t>64.8</t>
  </si>
  <si>
    <t>104.4</t>
  </si>
  <si>
    <t xml:space="preserve"> 417.7 </t>
  </si>
  <si>
    <t>Portugal</t>
  </si>
  <si>
    <t xml:space="preserve"> 6,996.3 </t>
  </si>
  <si>
    <t>600.5</t>
  </si>
  <si>
    <t>7,596.8</t>
  </si>
  <si>
    <t>145.4</t>
  </si>
  <si>
    <t>28.8</t>
  </si>
  <si>
    <t>48.1</t>
  </si>
  <si>
    <t>3,784.1</t>
  </si>
  <si>
    <t>Romania</t>
  </si>
  <si>
    <t xml:space="preserve">2,899.1 </t>
  </si>
  <si>
    <t xml:space="preserve">--   </t>
  </si>
  <si>
    <t>2,899.1</t>
  </si>
  <si>
    <t>87.1</t>
  </si>
  <si>
    <t>19.0</t>
  </si>
  <si>
    <t>13.9</t>
  </si>
  <si>
    <t>479.7</t>
  </si>
  <si>
    <t>Slovakia</t>
  </si>
  <si>
    <t>1,915.1</t>
  </si>
  <si>
    <t xml:space="preserve">1.2 </t>
  </si>
  <si>
    <t>1,916.3</t>
  </si>
  <si>
    <t xml:space="preserve">57.4 </t>
  </si>
  <si>
    <t>24.6</t>
  </si>
  <si>
    <t>12.9</t>
  </si>
  <si>
    <t>275.1</t>
  </si>
  <si>
    <t>Spain</t>
  </si>
  <si>
    <t xml:space="preserve">20,922.1 </t>
  </si>
  <si>
    <t>520.7</t>
  </si>
  <si>
    <t>21,442.8</t>
  </si>
  <si>
    <t xml:space="preserve">752.2 </t>
  </si>
  <si>
    <t>132.6</t>
  </si>
  <si>
    <t>203.6</t>
  </si>
  <si>
    <t>3,252.5</t>
  </si>
  <si>
    <t>Sweden</t>
  </si>
  <si>
    <t>20,780.0</t>
  </si>
  <si>
    <t>339.6</t>
  </si>
  <si>
    <t>21,119.6</t>
  </si>
  <si>
    <t>528.1</t>
  </si>
  <si>
    <t>216.7</t>
  </si>
  <si>
    <t>117.4</t>
  </si>
  <si>
    <t>2,444.5</t>
  </si>
  <si>
    <t>Total EU member states</t>
  </si>
  <si>
    <t>428,589.6</t>
  </si>
  <si>
    <t xml:space="preserve">667,785.9 </t>
  </si>
  <si>
    <t>1,096,375.4</t>
  </si>
  <si>
    <t>17,668.7</t>
  </si>
  <si>
    <t>6,599.0</t>
  </si>
  <si>
    <t>3,917.6</t>
  </si>
  <si>
    <t>201,900.9</t>
  </si>
  <si>
    <t>Total Americas</t>
  </si>
  <si>
    <t>375,534.8</t>
  </si>
  <si>
    <t>102,459.3</t>
  </si>
  <si>
    <t xml:space="preserve"> 477,994.1</t>
  </si>
  <si>
    <t>11,638.8</t>
  </si>
  <si>
    <t>3,360.4</t>
  </si>
  <si>
    <t>5,869,1</t>
  </si>
  <si>
    <t xml:space="preserve">26,241.4 </t>
  </si>
  <si>
    <t>Total Rest of the World</t>
  </si>
  <si>
    <t xml:space="preserve"> 242,854.7 </t>
  </si>
  <si>
    <t>68,185.0</t>
  </si>
  <si>
    <t>311,039.8</t>
  </si>
  <si>
    <t>18,469.0</t>
  </si>
  <si>
    <t>3,294.4</t>
  </si>
  <si>
    <t>4,364.5</t>
  </si>
  <si>
    <t xml:space="preserve">49,861.2 </t>
  </si>
  <si>
    <t>Total Nilfisk Group</t>
  </si>
  <si>
    <t>1,046,979.1</t>
  </si>
  <si>
    <t xml:space="preserve">838,430.2 </t>
  </si>
  <si>
    <t xml:space="preserve">1,885,409.3 </t>
  </si>
  <si>
    <t xml:space="preserve">47,776.5 </t>
  </si>
  <si>
    <t xml:space="preserve">13,253.8 </t>
  </si>
  <si>
    <t xml:space="preserve">14,151.2 </t>
  </si>
  <si>
    <t>278,003.5</t>
  </si>
  <si>
    <t>Business Activity</t>
  </si>
  <si>
    <t>Total Revenue - unrelated and related party. (kEUR)</t>
  </si>
  <si>
    <t>Profit/Loss before Income Tax (kEUR)</t>
  </si>
  <si>
    <t>Accumulated earnings/ Retained earnings (kEUR)</t>
  </si>
  <si>
    <t xml:space="preserve">Number of Full time Employees (FTE) </t>
  </si>
  <si>
    <t>Revenue Unrelated 
party (kEUR)</t>
  </si>
  <si>
    <t>Revenue Related 
party (kEUR)</t>
  </si>
  <si>
    <t>Income Tax Paid 
(on Cash Basis) (kEUR)</t>
  </si>
  <si>
    <t>Income Tax Accrued 
(Current year) (kEUR)</t>
  </si>
  <si>
    <t xml:space="preserve">To prepare reporting compliance with the ESRS E1 standard on Climate change, emissions have been disaggregated into market-based, location-based, scope 1, scope 2 market-based, and scope 2 location-based emissions. Additionally, instead of disaggregating scope 1 and 2 emissions by energy source as in 2022 (natural gas, fleet, electric power, district heating, and other fuels), emissions are disaggregated into a more relevant breakdown, namely manufacturing sites, non-manufacturing sites, and fleet. Nilfisk is not regulated by an emission trading scheme, so the requirement to disclose the percentage of scope 1 GHG emissions from regulated emission trading schemes does not apply to Nilfisk. 
Similarly, energy consumption disaggregation has been updated to the level of disaggregation required in the ESRS E1 standard on Climate change.
</t>
  </si>
  <si>
    <t>Proportion of CAPEX/total CAPEX</t>
  </si>
  <si>
    <t>Proportion of revenue/total revenue </t>
  </si>
  <si>
    <r>
      <t xml:space="preserve">No changes to the annual total remuneration ratio (CEO pay ratio). 
</t>
    </r>
    <r>
      <rPr>
        <sz val="9"/>
        <color theme="3"/>
        <rFont val="Roboto Light"/>
        <scheme val="minor"/>
      </rPr>
      <t>Changes from 2022: The methodology of calculation has changed from a cost accounting approach to a Total Cash Compensation one. The CEO pay ratio reported in 2022 
(38.6 in 2021 and 36.4 in 2022) has been restated. This indicator has been renamed from “CEO pay ratio” to “annual total remuneration ratio” to align with ESRS.</t>
    </r>
  </si>
  <si>
    <t>nilfisk.com</t>
  </si>
  <si>
    <t>linkedin.com/company/nilfisk/</t>
  </si>
  <si>
    <t>investor.nilfisk.com</t>
  </si>
  <si>
    <t>x.com/nilfiskofficial</t>
  </si>
  <si>
    <t>nilfisk.com/sustainability</t>
  </si>
  <si>
    <t>facebook.com/nilfisk.dk/</t>
  </si>
  <si>
    <t>youtube.com/nilfiskprofessional</t>
  </si>
  <si>
    <t xml:space="preserve">Proportion of OPEX/total OPEX </t>
  </si>
  <si>
    <r>
      <t>tons CO</t>
    </r>
    <r>
      <rPr>
        <vertAlign val="subscript"/>
        <sz val="9"/>
        <color theme="1"/>
        <rFont val="Roboto Light"/>
        <scheme val="minor"/>
      </rPr>
      <t>2</t>
    </r>
    <r>
      <rPr>
        <sz val="9"/>
        <color theme="1"/>
        <rFont val="Roboto Light"/>
        <family val="2"/>
        <scheme val="minor"/>
      </rPr>
      <t xml:space="preserve"> eq</t>
    </r>
  </si>
  <si>
    <r>
      <t>kg CO</t>
    </r>
    <r>
      <rPr>
        <vertAlign val="subscript"/>
        <sz val="9"/>
        <color theme="1"/>
        <rFont val="Roboto Light"/>
        <scheme val="minor"/>
      </rPr>
      <t>2</t>
    </r>
    <r>
      <rPr>
        <sz val="9"/>
        <color theme="1"/>
        <rFont val="Roboto Light"/>
        <family val="2"/>
        <scheme val="minor"/>
      </rPr>
      <t xml:space="preserve"> eq/ EUR 
gross profit</t>
    </r>
  </si>
  <si>
    <r>
      <t xml:space="preserve">Total market-based scope 1 and 2 GHG emissions decreased by 6% compared to 2022, and 16% compared to the base year 2019. Fleet emissions increased due to additional vehicles and increased mileage in 2023, while site emissions decreased driven by energy efficiency activities, Energy Attribute Certificates (EACs), and reduced production output. 
</t>
    </r>
    <r>
      <rPr>
        <sz val="9"/>
        <color theme="3"/>
        <rFont val="Roboto Light"/>
        <scheme val="minor"/>
      </rPr>
      <t>Changes from 2022: the scope of reporting has been extended to cover 100% of Nilfisk sites with employees. The sites excluded in 2022 represented around 3% of Nilfisk market-based scope 1 and 2 emissions. Additionally, the fleet emissions calculation has been improved to account more accurately for mileage resulting in a decrease of fleet emissions throughout the years. The market-based scope 1 and 2 emissions reported in Nilfisk’s Sustainability report 2022 (22,636 tons CO</t>
    </r>
    <r>
      <rPr>
        <vertAlign val="subscript"/>
        <sz val="9"/>
        <color theme="3"/>
        <rFont val="Roboto Light"/>
        <scheme val="minor"/>
      </rPr>
      <t>2</t>
    </r>
    <r>
      <rPr>
        <sz val="9"/>
        <color theme="3"/>
        <rFont val="Roboto Light"/>
        <scheme val="minor"/>
      </rPr>
      <t xml:space="preserve"> eq in 2019, 20,367 tons CO</t>
    </r>
    <r>
      <rPr>
        <vertAlign val="subscript"/>
        <sz val="9"/>
        <color theme="3"/>
        <rFont val="Roboto Light"/>
        <scheme val="minor"/>
      </rPr>
      <t>2</t>
    </r>
    <r>
      <rPr>
        <sz val="9"/>
        <color theme="3"/>
        <rFont val="Roboto Light"/>
        <scheme val="minor"/>
      </rPr>
      <t xml:space="preserve"> eq in 2020, 22,304 tons CO</t>
    </r>
    <r>
      <rPr>
        <vertAlign val="subscript"/>
        <sz val="9"/>
        <color theme="3"/>
        <rFont val="Roboto Light"/>
        <scheme val="minor"/>
      </rPr>
      <t>2</t>
    </r>
    <r>
      <rPr>
        <sz val="9"/>
        <color theme="3"/>
        <rFont val="Roboto Light"/>
        <scheme val="minor"/>
      </rPr>
      <t xml:space="preserve"> eq in 2021 and 20,316 tons CO</t>
    </r>
    <r>
      <rPr>
        <vertAlign val="subscript"/>
        <sz val="9"/>
        <color theme="3"/>
        <rFont val="Roboto Light"/>
        <scheme val="minor"/>
      </rPr>
      <t>2</t>
    </r>
    <r>
      <rPr>
        <sz val="9"/>
        <color theme="3"/>
        <rFont val="Roboto Light"/>
        <scheme val="minor"/>
      </rPr>
      <t xml:space="preserve"> eq in 2022) have been restated.</t>
    </r>
  </si>
  <si>
    <r>
      <t xml:space="preserve">Scope 1 emissions increased by 2% driven by additional vehicles and increased mileage increasing fleet emissions in 2023. 
</t>
    </r>
    <r>
      <rPr>
        <sz val="9"/>
        <color theme="3"/>
        <rFont val="Roboto Light"/>
        <scheme val="minor"/>
      </rPr>
      <t>Changes from 2022: scope 1 emissions reported in 2022 (14,231 tons CO</t>
    </r>
    <r>
      <rPr>
        <vertAlign val="subscript"/>
        <sz val="9"/>
        <color theme="3"/>
        <rFont val="Roboto Light"/>
        <scheme val="minor"/>
      </rPr>
      <t>2</t>
    </r>
    <r>
      <rPr>
        <sz val="9"/>
        <color theme="3"/>
        <rFont val="Roboto Light"/>
        <scheme val="minor"/>
      </rPr>
      <t xml:space="preserve"> eq in 2019, 13,353 tons CO</t>
    </r>
    <r>
      <rPr>
        <vertAlign val="subscript"/>
        <sz val="9"/>
        <color theme="3"/>
        <rFont val="Roboto Light"/>
        <scheme val="minor"/>
      </rPr>
      <t>2</t>
    </r>
    <r>
      <rPr>
        <sz val="9"/>
        <color theme="3"/>
        <rFont val="Roboto Light"/>
        <scheme val="minor"/>
      </rPr>
      <t xml:space="preserve"> eq in 2020, 14,756 tons CO</t>
    </r>
    <r>
      <rPr>
        <vertAlign val="subscript"/>
        <sz val="9"/>
        <color theme="3"/>
        <rFont val="Roboto Light"/>
        <scheme val="minor"/>
      </rPr>
      <t>2</t>
    </r>
    <r>
      <rPr>
        <sz val="9"/>
        <color theme="3"/>
        <rFont val="Roboto Light"/>
        <scheme val="minor"/>
      </rPr>
      <t xml:space="preserve"> eq in 2021 and 15,609 tons CO</t>
    </r>
    <r>
      <rPr>
        <vertAlign val="subscript"/>
        <sz val="9"/>
        <color theme="3"/>
        <rFont val="Roboto Light"/>
        <scheme val="minor"/>
      </rPr>
      <t>2</t>
    </r>
    <r>
      <rPr>
        <sz val="9"/>
        <color theme="3"/>
        <rFont val="Roboto Light"/>
        <scheme val="minor"/>
      </rPr>
      <t xml:space="preserve"> eq in 2022) have been restated following the change of methodology to account more accurately for mileage, and the extension of Nilfisk sites covered in scope 1 and 2 calculation.</t>
    </r>
  </si>
  <si>
    <r>
      <t xml:space="preserve">Scope 2 market-based emissions decreased by 26% in 2023 due to the increased investment in EACs and in energy efficiency initiatives, as well as reduced production output. 
</t>
    </r>
    <r>
      <rPr>
        <sz val="9"/>
        <color theme="3"/>
        <rFont val="Roboto Light"/>
        <scheme val="minor"/>
      </rPr>
      <t>Changes from 2022: scope 2 market-based emissions reported in 2022 (8,405 tons CO</t>
    </r>
    <r>
      <rPr>
        <vertAlign val="subscript"/>
        <sz val="9"/>
        <color theme="3"/>
        <rFont val="Roboto Light"/>
        <scheme val="minor"/>
      </rPr>
      <t>2</t>
    </r>
    <r>
      <rPr>
        <sz val="9"/>
        <color theme="3"/>
        <rFont val="Roboto Light"/>
        <scheme val="minor"/>
      </rPr>
      <t xml:space="preserve"> eq in 2019, 7,014 tons CO</t>
    </r>
    <r>
      <rPr>
        <vertAlign val="subscript"/>
        <sz val="9"/>
        <color theme="3"/>
        <rFont val="Roboto Light"/>
        <scheme val="minor"/>
      </rPr>
      <t>2</t>
    </r>
    <r>
      <rPr>
        <sz val="9"/>
        <color theme="3"/>
        <rFont val="Roboto Light"/>
        <scheme val="minor"/>
      </rPr>
      <t xml:space="preserve"> eq in 2020, 7,548 tons CO</t>
    </r>
    <r>
      <rPr>
        <vertAlign val="subscript"/>
        <sz val="9"/>
        <color theme="3"/>
        <rFont val="Roboto Light"/>
        <scheme val="minor"/>
      </rPr>
      <t>2</t>
    </r>
    <r>
      <rPr>
        <sz val="9"/>
        <color theme="3"/>
        <rFont val="Roboto Light"/>
        <scheme val="minor"/>
      </rPr>
      <t xml:space="preserve"> eq in 2021 and 4,708 tons CO</t>
    </r>
    <r>
      <rPr>
        <vertAlign val="subscript"/>
        <sz val="9"/>
        <color theme="3"/>
        <rFont val="Roboto Light"/>
        <scheme val="minor"/>
      </rPr>
      <t>2</t>
    </r>
    <r>
      <rPr>
        <sz val="9"/>
        <color theme="3"/>
        <rFont val="Roboto Light"/>
        <scheme val="minor"/>
      </rPr>
      <t xml:space="preserve"> eq in 2022) have been restated mainly due to the extension of Nilfisk sites covered in scope 1 and 2 calculation.</t>
    </r>
  </si>
  <si>
    <r>
      <t xml:space="preserve">Fleet emissions increased by 8% due to additional vehicles and increased mileage in 2023. 
</t>
    </r>
    <r>
      <rPr>
        <sz val="9"/>
        <color theme="3"/>
        <rFont val="Roboto Light"/>
        <scheme val="minor"/>
      </rPr>
      <t>Changes from 2022: fleet emissions reported in Nilfisk’s Sustainability report 2022 (9,360 tons CO</t>
    </r>
    <r>
      <rPr>
        <vertAlign val="subscript"/>
        <sz val="9"/>
        <color theme="3"/>
        <rFont val="Roboto Light"/>
        <scheme val="minor"/>
      </rPr>
      <t>2</t>
    </r>
    <r>
      <rPr>
        <sz val="9"/>
        <color theme="3"/>
        <rFont val="Roboto Light"/>
        <scheme val="minor"/>
      </rPr>
      <t xml:space="preserve"> eq in 2019, 9,172 tons CO</t>
    </r>
    <r>
      <rPr>
        <vertAlign val="subscript"/>
        <sz val="9"/>
        <color theme="3"/>
        <rFont val="Roboto Light"/>
        <scheme val="minor"/>
      </rPr>
      <t>2</t>
    </r>
    <r>
      <rPr>
        <sz val="9"/>
        <color theme="3"/>
        <rFont val="Roboto Light"/>
        <scheme val="minor"/>
      </rPr>
      <t xml:space="preserve"> eq in 2020, 9,030 tons CO</t>
    </r>
    <r>
      <rPr>
        <vertAlign val="subscript"/>
        <sz val="9"/>
        <color theme="3"/>
        <rFont val="Roboto Light"/>
        <scheme val="minor"/>
      </rPr>
      <t>2</t>
    </r>
    <r>
      <rPr>
        <sz val="9"/>
        <color theme="3"/>
        <rFont val="Roboto Light"/>
        <scheme val="minor"/>
      </rPr>
      <t xml:space="preserve"> eq in 2021 and 10,839 tons CO</t>
    </r>
    <r>
      <rPr>
        <vertAlign val="subscript"/>
        <sz val="9"/>
        <color theme="3"/>
        <rFont val="Roboto Light"/>
        <scheme val="minor"/>
      </rPr>
      <t>2</t>
    </r>
    <r>
      <rPr>
        <sz val="9"/>
        <color theme="3"/>
        <rFont val="Roboto Light"/>
        <scheme val="minor"/>
      </rPr>
      <t xml:space="preserve"> eq in 2022) have been restated due to the change of methodology to account more accurately for mileage driven by vehicles.</t>
    </r>
  </si>
  <si>
    <t>Feedback Hub</t>
  </si>
  <si>
    <t>Taxonomy Summary</t>
  </si>
  <si>
    <t>Corporate Governance</t>
  </si>
  <si>
    <t>Business Ethics</t>
  </si>
  <si>
    <t>Sustainable Procurement</t>
  </si>
  <si>
    <t>Responsible Tax</t>
  </si>
  <si>
    <t>Nilfisk’s Business Plan 2026 includes a commitment to sustainability, which requires sustainability to be integrated into processes and decision-making across the company.
Oversight and governance of progress towards Nilfisk’s sustainability and ESG ambitions are anchored in the Board of Directors. In addition, the Board’s Audit Committee oversees and monitors activities related to sustainability and ESG reporting.
As part of its responsibility for execution of the business plan, the Nilfisk Leadership Team (NLT) is responsible for monitoring progress on sustainability targets and approval of work that enables such progress. Sustainability targets are integrated into business processes across the company and progress is reported in monthly business review meetings.
Governance of sustainability and ESG is enabled by the work carried out by three standing committees reporting to the NLT working on Enterprise Risk Management, Quality and Environmental Management (QMS/EMS) and Compliance.</t>
  </si>
  <si>
    <t>1. 35% reduction of absolute scope 1 and 2 GHG emissions by 2030, based on 2019
2. 48% reduction of scope 3 GHG emissions from the use of sold product per unit of gross profit by 2030, based on 2021
3. 34% of the underrepresented gender in top management by 2026 and equal representation by 2030 (minimum 40/60)
4. 37.5% of the underrepresented gender in the Board of Directors by 2027
5. Gold medal in the annual EcoVadis assessment</t>
  </si>
  <si>
    <t>For the allocation of revenue, CAPEX and OPEX, Nilfisk has identified the relevant purchases and measures associated with the primary related economic activity in the Climate Delegated Act and Environmental Delegated Act. This is done to ensure that no revenue, CAPEX or OPEX is calculated more than once.</t>
  </si>
  <si>
    <t>The share of Taxonomy-eligible economic activities is expressed as the proportion of revenue derived from products or services associated with economic activities that qualify as environmentally sustainable and the proportion of CAPEX and the proportion of OPEX related to assets or processes associated with economic activities that qualify as environmentally sustainable.</t>
  </si>
  <si>
    <t>Product-as-a-service and other circular use- and result-oriented service models</t>
  </si>
  <si>
    <t>Sustainability Report 2023, p. 11-13</t>
  </si>
  <si>
    <t>Share of energy from nuclear sources in total energy consumption</t>
  </si>
  <si>
    <t>Purchased or acquired electricity, heat, steam and cooling from renewable sources</t>
  </si>
  <si>
    <t>Self-generated non-fuel renewable energy</t>
  </si>
  <si>
    <r>
      <t xml:space="preserve">Total location-based scope 1 and 2 GHG emissions decreased by 6% compared to base year 2019. Emissions increased by 2% compared to 2022 driven by fleet emissions increasing. 
</t>
    </r>
    <r>
      <rPr>
        <sz val="9"/>
        <color theme="3"/>
        <rFont val="Roboto Light"/>
        <scheme val="minor"/>
      </rPr>
      <t>Changes from 2022: 2023 is the first year for which location-based emissions are reported.</t>
    </r>
  </si>
  <si>
    <r>
      <t xml:space="preserve">Absolute scope 3 emissions from use of sold products decreased by 16% between 2022 and 2023 and by 22% compared to base year 2021 driven by a combination of lower sales volumes and a change in the mix of sold products away from high emitting products. 
</t>
    </r>
    <r>
      <rPr>
        <sz val="9"/>
        <color theme="3"/>
        <rFont val="Roboto Light"/>
        <scheme val="minor"/>
      </rPr>
      <t>Changes from 2022: it is the first year that Nilfisk reports absolute scope 3 - use of sold products emissions.</t>
    </r>
  </si>
  <si>
    <t>Nilfisk acknowledges the importance of reducing its climate footprint and has chosen to follow a science-based approach in doing so. Nilfisk has committed to decarbonizing its business across scopes 1, 2, and 3 and has set targets that are verified and approved by the Science Based Target initiative (SBTi).
By 2030, Nilfisk commits to achieve:
-  35% decrease in absolute scope 1 and 2 greenhouse gas emissions compared to 2019
-  48% decrease in scope 3 emission intensity from the use of sold products compared to 2021
These commitments align to a decarbonization trajectory curbing the global temperature rise to well-below 2°C above preindustrial levels, in line with the goal of the Paris Agreement. In addition, Nilfisk pursues efforts to limit the increase to 1.5°C above preindustrial levels.</t>
  </si>
  <si>
    <t>Sustainability Report 2023, p. 13 &amp; 35
Sustainability Report 2022, p. 11 &amp; 25</t>
  </si>
  <si>
    <t xml:space="preserve">Total employee headcount increased by 1%. </t>
  </si>
  <si>
    <t>As a listed company on Nasdaq Nordic, Nilfisk is subject to Nasdaq Nordic’s rules governing share issuers, and also the corporate governance recommendations issued by the Danish Committee on Corporate Governance which can be found at https://corporategovernance.dk. Nilfisk fulfils its obligations with respect to the corporate governance recommendations by complying with all recommendations. More details can be found in Nilfisk’s annual reporting on the corporate governance recommendations available at Nilfisk’s Investor Relations site https://investor.nilfisk.com.</t>
  </si>
  <si>
    <t>Nilfisk recognizes the importance of taxes, giving back to local society, and of contributing to the sustainable development of the countries where Nilfisk does business. Nilfisk acknowledges that tax payments are important contributors, both directly and indirectly, to achieving the UN Sustainable Development Goals. The guiding principle for Nilfisk within tax is to observe and comply with the applicable international tax initiatives regarding payment, reporting, and disclosure requirements. Nilfisk monitors developments to assess and consider the response to the proposed international disclosure requirements and strives to follow both demands and intentions of the requirements. Nilfisk does not operate in low-tax jurisdictions, nor uses special tax optimization models designed for tax evasion purposes. Nilfisk’s Tax Policy is based on compliance with tax laws, tax risk management, transparent tax planning and use of incentives, and cooperation with governments and authorities. Nilfisk does not operate in tax havens or jurisdictions stated on EU’s blacklist.
Nilfisk distributes products in more than 100 countries and thereby contributes with taxes and duties collected, which include, without limitation, VAT, GST or other consumption taxes, withholding taxes and excise duties. Nilfisk pays corporate tax in Denmark, where the head office is located, and in jurisdictions outside of Denmark, where its subsidiaries are located. Nilfisk pays income taxes in relation to its employment contracts as per applicable laws.
In 2023, Nilfisk’s effective tax rate was 25.4% on the reported profit before tax, which shows that Nilfisk’s tax contribution is at a sustainable rate.</t>
  </si>
  <si>
    <t>Number of hours worked</t>
  </si>
  <si>
    <t>Million hours</t>
  </si>
  <si>
    <t>Total number of hours worked</t>
  </si>
  <si>
    <t>8.4</t>
  </si>
  <si>
    <t xml:space="preserve">The number of hours worked is based on an average of 1.785 working hours annually per full-time employee. The total number of hours worked is 8.376.426 hours during a 12 month period. </t>
  </si>
  <si>
    <t xml:space="preserve">Sustainability Commitments </t>
  </si>
  <si>
    <t xml:space="preserve">In 2023/2024, four additional sites were certified with ISO45001. Our manufacturing sites in Dongguan, Nagykanisza, Szigetszentmiklos, Zocca and Queretaro are now all certified. </t>
  </si>
  <si>
    <t>Operational sites that have been subject to human rights reviews or human rights impact assessments</t>
  </si>
  <si>
    <t>Operational sites with a business ethics audit</t>
  </si>
  <si>
    <t>Nilfisk ESG Strategy</t>
  </si>
  <si>
    <t>Basis of Reporting</t>
  </si>
  <si>
    <t>Detailed Materiality Process</t>
  </si>
  <si>
    <t>Greenhouse Gas (GHG) Emissions</t>
  </si>
  <si>
    <t>Resource Consumption</t>
  </si>
  <si>
    <t>Nilfisk Sites</t>
  </si>
  <si>
    <t>Learning management systems</t>
  </si>
  <si>
    <t>Learning management system</t>
  </si>
  <si>
    <t>Employee Health and Safety KPIs</t>
  </si>
  <si>
    <t>Supplier audits</t>
  </si>
  <si>
    <t>C+</t>
  </si>
  <si>
    <t>ISS ESG rating</t>
  </si>
  <si>
    <t>ISS ESG score</t>
  </si>
  <si>
    <t>Industry Prime</t>
  </si>
  <si>
    <t>ISS</t>
  </si>
  <si>
    <t>Peer comparison</t>
  </si>
  <si>
    <t>OPEX consists of direct non-capitalized costs that relate to research and development, building renovation, short-term lease, maintenance and repair and any other direct expenditures relating to the day-to-day servicing of PPE, right-of-use assets and intangible assets. The OPEX KPI is defined as Taxonomy-eligible OPEX (numerator) relating to category (a) and (c) divided by total OPEX (denominator).</t>
  </si>
  <si>
    <t>Sustainability Report 2023 p. 15</t>
  </si>
  <si>
    <t>Sustainability Report 2023 p. 14</t>
  </si>
  <si>
    <t>In Business Plan 2026, Nilfisk identified new ‘Ways of Working’ as a key enabler for successful strategy execution. In October 2023, Nilfisk launched a global learning management system. The launch marks a significant step towards the intention to democratize learning, with the purpose of empowering people and leadership while securing the ability to enhance Nilfisk’s new ‘Ways of Working’.</t>
  </si>
  <si>
    <t>Nilfisk assesses corruption risks in its markets, focusing on high-risk areas of business, for instance, where Nilfisk employees and service suppliers may face demands from public officials for improper payments, such as in transport, logistics, and customs clearance. The definition of high-risk markets generally reflects the risk rankings of countries in Transparency International’s Annual Corruption Perception Index. Material risks are handled within Nilfisk’s enterprise risk management risk system, a third-party due diligence tool and the new supplier compliance questionnaire.</t>
  </si>
  <si>
    <t>Employee turnover</t>
  </si>
  <si>
    <t>Supplier spend aligning with UNGC</t>
  </si>
  <si>
    <t>2023 Progress</t>
  </si>
  <si>
    <t xml:space="preserve">The materiality of all relevant ESRS topics will be reevaluated every year. The outcome of the DMA conducted in 2023 is preliminary and will serve as the basis for the preparation of ESRS-compliant reporting in 2024. Listed below is an overview of the sub-topics materiality to Nilfisk. </t>
  </si>
  <si>
    <t>Share of eligible and aligned CAPEX</t>
  </si>
  <si>
    <t>Share of eligible and aligned OPEX</t>
  </si>
  <si>
    <t xml:space="preserve">The Nilfisk ESG Factbook covers the period from 1 January to 31 December 2023 for the majority of the metrics. For selected KPIs, year-to-date metrics are published to reflect 2024 updates. This is clearly stated and numbers are added to a separate 2023/2024 column.
 </t>
  </si>
  <si>
    <t>instagram.com/nilfiskglobal/</t>
  </si>
  <si>
    <r>
      <t xml:space="preserve">For 2023, Taxonomy-eligible revenue </t>
    </r>
    <r>
      <rPr>
        <sz val="9"/>
        <rFont val="Roboto Light"/>
        <scheme val="minor"/>
      </rPr>
      <t>added</t>
    </r>
    <r>
      <rPr>
        <sz val="9"/>
        <color theme="1"/>
        <rFont val="Roboto Light"/>
        <family val="2"/>
        <scheme val="minor"/>
      </rPr>
      <t xml:space="preserve"> to 918.3 mEUR and total revenue was 1,033.6 mEUR. The revenue from Taxonomy-eligible activities corresponds to 88.8% of the total revenue. 
For the economic activity CCM 3.5 Manufacture of energy efficiency equipment for buildings, the numerator of the Taxonomy-eligible revenue is driven by sale of machines from the Professional, Specialty and Consumer business segments, corresponding to 66.9% of the total revenue denominator. In 2022, the reported revenue figure also included revenue from rental and refurbished machines, which has now been carved out and instead reported under the activities CE 5.4 and CE 5.5. 
For the new economic activity CE 5.1 Repair, refurbishment and remanufacturing, the Taxonomy-eligible revenue is driven by field service from repairs and service contracts. The revenue from this activity corresponds to 5.9% of total revenue. Eligibility was not reported for this activity in 2022.
For the new economic activity CE 5.2 Sale of spare parts, the Taxonomy-eligible revenue is driven by sale of spare parts across product segments. The revenue from this activity corresponds to 14.3% of total revenue. Eligibility was not reported for this activity in 2022. 
For the new economic activity CE 5.4 Sale of second-hand goods, the Taxonomy-eligible revenue is driven by sale of refurbished machines. This activity corresponds to 0.6% of total revenue. Last year this activity was reported as a part of activity CCM 3.5.
For the new economic activity CE 5.5 Product-as-a-service and other circular use- and result-oriented models, the Taxonomy-eligible revenue is driven by leasing/rental primarily from the Professional business segment. This activity corresponds to 1.1% of total revenue. Last year this activity was reported as part of activity CCM 3.5. 
Similarly, to 2022, no Taxonomy-eligible activities were considered aligned under the revenue KPI, since no economic activities were compliant with the required technical screening criteria.
Taxonomy-eligible revenue is in line with note 2 ‘Profit for the year’ in Nilfisk Annual Report 2023.</t>
    </r>
  </si>
  <si>
    <t>For 2023, total investments included in the numerator of the Taxonomy-eligible CAPEX added up to 42.7 mEUR and the denominator of total CAPEX was 76.5 mEUR. The CAPEX from Taxonomy-eligible activities corresponded to 55.8% of total CAPEX.
For the economic activity CCM 3.5 Manufacture of energy efficiency equipment for buildings, the Taxonomy-eligible CAPEX is driven by investments into strategic research and development projects that support the continued development of the product portfolio. This activity corresponds to 22.0% of total CAPEX.
For the economic activity CCM 6.5 Transport by motorbikes, passenger cars and commercial vehicles, Taxonomy-eligible CAPEX is driven by investments into the fleet of leased cars. The car fleet mainly supports the sales and service activities in Nilfisk. This activity corresponds to 19.7% of total CAPEX.
For the economic activity CCM 7.2 Renovation of existing buildings, Taxonomy-eligible CAPEX is driven by investments into leasehold improvements. The activity corresponds to 0.4% of total CAPEX. 
For the new economic activity CCM 7.6 Installation, maintenance and repair of renewable energy technologies, taxonomy-eligible CAPEX is driven by investments in solar panels. This activity makes up 0.3% of total CAPEX. Eligibility was not reported for this activity in 2022.
For the economic activity CCA 8.2 Computer programming, consultancy and related activities, Taxonomy-eligible CAPEX is driven by capitalized costs for external consultants and internal hours related to writing, modifying, testing and supporting revenue-driven software. This activity makes up 4.2% of the total CAPEX. All CAPEX within this activity qualifies for taxonomy-aligned reporting.
For the new economic activity CE 5.5 Product-as-a-service and other circular use- and result-oriented models, Taxonomy-eligible CAPEX is driven by investments in Nilfisk’s own fleet of machines for the rental business. This activity makes up 9.2% of the total CAPEX. Eligibility was not reported for this activity in 2022.
Taxonomy-eligible CAPEX is in line with note 4.3 Intangible assets, note 4.4 Property, plant and equipment and note 4.5 Right-of-use assets in Nilfisk Annual Report 2023.</t>
  </si>
  <si>
    <t>Substantial contribution criteria</t>
  </si>
  <si>
    <t>Hungary, the US and China each represent more than 10% of the Nilfisk workforce. The employee headcount in the US increased by 7%, while employee headcount in China decreased by 3%.</t>
  </si>
  <si>
    <t>Diversity of US employees headcount</t>
  </si>
  <si>
    <t>Sustain EcoVadis Gold Medal on an annual basis.</t>
  </si>
  <si>
    <t>Nilfisk has made ambitious sustainability commitments that are anchored in our Business Plan 2026. They are expressed in 5 strategic targets:</t>
  </si>
  <si>
    <r>
      <rPr>
        <b/>
        <sz val="9"/>
        <color theme="1"/>
        <rFont val="Roboto Light"/>
        <scheme val="minor"/>
      </rPr>
      <t>Abbreviations</t>
    </r>
    <r>
      <rPr>
        <sz val="9"/>
        <color theme="1"/>
        <rFont val="Roboto Light"/>
        <family val="2"/>
        <scheme val="minor"/>
      </rPr>
      <t xml:space="preserve"> used for the Climate and Environmental objectives: Climate Change Mitigation (CCM), Climate Change Adaptation (CCA), Water and Marine Resources (WTR), Transition to Circular Economy (CE), Pollution Prevention and Control (PPC) and Biodiversity and Ecosystems (BIO).</t>
    </r>
  </si>
  <si>
    <t>Environmental risk assessment</t>
  </si>
  <si>
    <r>
      <t xml:space="preserve">Percentage of operational sites certified with ISO14001. All certified sites have mandatory environmental risk assessments.
</t>
    </r>
    <r>
      <rPr>
        <sz val="9"/>
        <color theme="3"/>
        <rFont val="Roboto Light"/>
        <scheme val="minor"/>
      </rPr>
      <t xml:space="preserve">Changes from 2023 to 2023/2024: The scope of Nilfisk's definition of operational sites has been expanded to encompass 12 instead of 9 sites. Nilfisk has had 2 additional sites certified to maintain the same coverage and ensure progress. </t>
    </r>
  </si>
  <si>
    <r>
      <t>2023/2024</t>
    </r>
    <r>
      <rPr>
        <vertAlign val="superscript"/>
        <sz val="9"/>
        <color theme="1"/>
        <rFont val="Roboto Medium"/>
      </rPr>
      <t>A</t>
    </r>
  </si>
  <si>
    <r>
      <rPr>
        <i/>
        <vertAlign val="superscript"/>
        <sz val="9"/>
        <color theme="1"/>
        <rFont val="Roboto Light"/>
      </rPr>
      <t>A</t>
    </r>
    <r>
      <rPr>
        <i/>
        <sz val="9"/>
        <color theme="1"/>
        <rFont val="Roboto Light"/>
      </rPr>
      <t xml:space="preserve"> - This column reflects updated year-to-date metrics.</t>
    </r>
  </si>
  <si>
    <r>
      <t>2023/2024</t>
    </r>
    <r>
      <rPr>
        <vertAlign val="superscript"/>
        <sz val="9"/>
        <color theme="1"/>
        <rFont val="Roboto Medium"/>
      </rPr>
      <t>B</t>
    </r>
  </si>
  <si>
    <r>
      <rPr>
        <i/>
        <vertAlign val="superscript"/>
        <sz val="9"/>
        <color theme="1"/>
        <rFont val="Roboto Light"/>
      </rPr>
      <t>B</t>
    </r>
    <r>
      <rPr>
        <i/>
        <sz val="9"/>
        <color theme="1"/>
        <rFont val="Roboto Light"/>
      </rPr>
      <t xml:space="preserve"> - This column reflects newly published year-to-date metrics.</t>
    </r>
  </si>
  <si>
    <t>Total number of US vet status protected employees</t>
  </si>
  <si>
    <t>The H&amp;S Standard Operating Procedure (SOP) follows the ISO 45001 standard for management systems of occupational health and safety. Its purpose is to establish the H&amp;S behavior expected of all employees working at Nilfisk. It specifies how individual Nilfisk sites should set up H&amp;S systems and approaches to comply with global policy requirements. The H&amp;S SOP describes Nilfisk’s global H&amp;S work, governance, responsibilities, targets and procedures. In 2023, the scope of the H&amp;S SOP was extended and now covers all Nilfisk sites, compared with previous years, when the requirements only covered manufacturing sites. As a consequence, 100% of the Nilfisk workforce is now covered by a H&amp;S management system.</t>
  </si>
  <si>
    <t>Nilfisk ensures that its associates are continuously reeducating themselves in ESH topics. In addition to the mandatory trainings, a number of Nilfisk sites have formal ESH committees to further support our associates in the topic. In 2023, 65% of all employees are covered by ESH committees.</t>
  </si>
  <si>
    <t>In 2023/2024, four additional sites were certified with ISO45001. A total of five manufacturing sites in Dongguan, Nagykanisza, Szigetszentmiklos, Zocca and Queretaro, were subject to ISO45001 third-party audits screening for occupational health and safety and human rights violations.</t>
  </si>
  <si>
    <t>In 2023 Nilfisk updated its Business Code of Conduct and Whistleblower Policy, which has facilitated the reporting of sustainability matters.</t>
  </si>
  <si>
    <t>Through the Integrity Policy and anti-corruption rule in the Business Code of Conduct, Nilfisk continues to comply with applicable global anti-corruption laws. The rule prohibits employees and managers from directly or indirectly offering, giving or receiving anything of value to secure an improper business advantage. The anti-corruption rule includes clear examples of what employees and managers may and may not do. Nilfisk actively opposes bribery, both as a company and as a participant in global organizations such as the UN Global Compact and the OECD’s Business and Industry Advisory Committee.</t>
  </si>
  <si>
    <t>Number of whistleblower cases submitted through whistleblower-function. One case was resolved and one case was admissible.</t>
  </si>
  <si>
    <t xml:space="preserve">In October 2023, Nilfisk launched a global learning management system (LMS). The launch marks a significant step towards the intention to democratize learning, with the purpose of empowering people, while securing the ability to enhance Nilfisk’s new ‘Ways of Working’. LMS is used to provide detailed training to targeted employees (white-collar workforce). Nilfisk has provided additional skill-related training throughout the year, however the number of training hours has not been documented, since these training elements have not been provided via LMS. </t>
  </si>
  <si>
    <t xml:space="preserve">Nilfisk promotes social dialogue through worker-selected representatives to ensure better visibility of potential health and safety issues and worker-related concerns. Collaboration with worker representatives facilitates addressing working conditions, skill development, remuneration and occupational health and safety needs. In 2023, 38% of the workforce was covered by formally elected employee representatives.  </t>
  </si>
  <si>
    <t>In 2023/2024, five internal compliance audits were carried out at Nilfisk's manufacturing sites in Dongguan, Nagykanisza, Szigetszentmiklos, Zocca and Queretaro. The audits were carried out by the Global Compliance function in Nilfisk.</t>
  </si>
  <si>
    <r>
      <t xml:space="preserve">Suppliers in scope: </t>
    </r>
    <r>
      <rPr>
        <sz val="9"/>
        <color theme="3"/>
        <rFont val="Roboto Light"/>
        <scheme val="minor"/>
      </rPr>
      <t xml:space="preserve">All active direct suppliers (&gt; EUR 10,000) in addition to indirect suppliers providing logistics and customs services, based on geographical location. </t>
    </r>
    <r>
      <rPr>
        <sz val="9"/>
        <color theme="1"/>
        <rFont val="Roboto Light"/>
        <family val="2"/>
        <scheme val="minor"/>
      </rPr>
      <t xml:space="preserve">
Topics screened for: </t>
    </r>
    <r>
      <rPr>
        <sz val="9"/>
        <color theme="3"/>
        <rFont val="Roboto Light"/>
        <scheme val="minor"/>
      </rPr>
      <t>e.g. legal compliance, reputational risks, anti-corruption, competition law, trade sanctions, and environmental protection.</t>
    </r>
  </si>
  <si>
    <r>
      <t xml:space="preserve">Number of suppliers covered by CSR assessment increased by 138.
</t>
    </r>
    <r>
      <rPr>
        <sz val="9"/>
        <color theme="3"/>
        <rFont val="Roboto Light"/>
        <scheme val="minor"/>
      </rPr>
      <t>Changes from 2022: the data collection scope has been extended to cover material indirect suppliers, while until 2022 the assessment was only conducted on direct suppliers.</t>
    </r>
  </si>
  <si>
    <t>In 2023 33% of the workforce was covered by a formal collective agreement concerning working conditions. Nilfisk is committed to being a safe, and healthy workplace, where employees freely exercise their rights to engage, or not, in collective bargaining and/or join labor unions. Nilfisk employees are covered by a formal collective agreement, where it is a standard and required by government regulations, or where trade unions actively engage in establishing collective agreements on behalf of employees.</t>
  </si>
  <si>
    <t>Nilfisk is committed to creating and upkeeping progressive Health &amp; Safety (H&amp;S) standards that follow international trends and requirements. The Business Code of Conduct constitutes the policy framework, encompassing Nilfisk’s H&amp;S policies and stating the required behavior from Nilfisk’s own workforce as well as non-employees providing services to Nilfisk or on behalf of Nilfisk.</t>
  </si>
  <si>
    <t>Nilfisk's Learning management system (LMS)</t>
  </si>
  <si>
    <t>Employee relations and labor rights training</t>
  </si>
  <si>
    <t xml:space="preserve">Internal audit/risk assessment on business ethics </t>
  </si>
  <si>
    <t>Whistleblower, corruption and information security incidents</t>
  </si>
  <si>
    <t>2023 fulfilment</t>
  </si>
  <si>
    <t>Assessed</t>
  </si>
  <si>
    <t>Nilfisk is rated by different ESG ratings. We value transparent and meaningful methodology and feedback, helping us to improve on the most material aspects. See below Nilfisk's performance on a number of prioritized ESG ratings.</t>
  </si>
  <si>
    <r>
      <t xml:space="preserve">To give an indication of the diversity of Nilfisk, this table exhibits the diversity of Nilfisk's US employees. Due to GDPR regulations we only collect such data from the US.
</t>
    </r>
    <r>
      <rPr>
        <sz val="9"/>
        <color theme="3"/>
        <rFont val="Roboto Light"/>
        <scheme val="minor"/>
      </rPr>
      <t>Diversity of US employees - Data from Equal Employment Opportunity report, where US employees self-declare their minority association.</t>
    </r>
  </si>
  <si>
    <t>Progress</t>
  </si>
  <si>
    <t>Diversity, Equity &amp; Inclusion</t>
  </si>
  <si>
    <t>Reduce electricity consumption by 25% in manufacturing sites by 2026, compared to 2019.</t>
  </si>
  <si>
    <t>Climate and Energy Data</t>
  </si>
  <si>
    <t>DE&amp;I Data</t>
  </si>
  <si>
    <r>
      <t xml:space="preserve">Nilfisk’s </t>
    </r>
    <r>
      <rPr>
        <sz val="9"/>
        <rFont val="Roboto Light"/>
        <scheme val="minor"/>
      </rPr>
      <t>ESG Fa</t>
    </r>
    <r>
      <rPr>
        <sz val="9"/>
        <color theme="1"/>
        <rFont val="Roboto Light"/>
        <family val="2"/>
        <scheme val="minor"/>
      </rPr>
      <t>ctbook provides a comprehensive overview of Nilfisk performance on key Environmental, Social, and Governance (ESG) indicators. The factbook includes Nilfisk ESG performance and strategy, approach to the EU Taxonomy, and performance on prioritized external ESG ratings and benchmarks. This Factbook supplements the Nilfisk Sustainability Report 2023 providing additional metrics and data points.
The metrics that have been subject to limited assurance as a part of the Sustainability Report 2023 are clearly indicated. The remaining metrics, while not externally verified, have undergone internal review. Since the ESG Factbook is published later in time than the Sustainability Report, some updated 2024 year-to-date metrics and metrics, which have not been previously published, are utilized and are clearly marked as '2023/2024'.
This first version of the ESG Factbook has been approved by EVP, Marketing, Consumer &amp; Sustainability, Camilla Ramby and was published on September 13, 2024.</t>
    </r>
  </si>
  <si>
    <t>55% of the total employee workforce has completed environmental training (segment 6 - Climate &amp; Environment), which forms part of the Code of Conduct training. The training has been provided as e-learning through Nilfisk's Learning management system (LMS) for white-collar employees and as classroom training for blue-collar employees. The completion rate is based on registrations of completed training in the period September 1  2023 - August 31  2024 (Nilfisk's LMS was launched on October 31  2023).</t>
  </si>
  <si>
    <t>56% of the total employee workforce has had at least one skills or career related training in the reporting period. The completion rate is based on registrations of completed trainings from the Learning management system (LMS) as of August 31  2024 as well as completed training elements conducted outside of LMS in the period September 1  2023 - August 31  2024 (Nilfisk's LMS was launched October 31  2023).</t>
  </si>
  <si>
    <t>55% of the total employee workforce has completed  training on diversity and harassment (Segment 8 - Labor rights, Diversity &amp; Inclusion), which forms part of the Code of  Conduct training. The training was provided as e-learning  through Nilfisk's Learning management system (LMS) for white-collar employees and as classroom training for blue-collar employees. The completion rate is based on registrations of completed training in the period September 1  2023 - August 31  2024 (Nilfisk's LMS was launched October 31  2023).</t>
  </si>
  <si>
    <t xml:space="preserve">30% of total white-collar population had regular performance and career development review in 2023. Data was collected from all sites, including manufacturing sites. Data was gathered through Nilfisk's standard Human Resources Information System (HRIS) reporting. </t>
  </si>
  <si>
    <t>Share of supplier spend, which aligns with the UN Global Compact principles, increased to 87%, above the target of minimum 80%. The increase primarily originates from Europe, where 94% of all suppliers are aligned with the UNGC principles.</t>
  </si>
  <si>
    <t>55% of the total employee workforce has completed the ethics training, which forms part of the Code of Conduct training. The training has been provided as e-learning through Nilfisk's Learning management system (LMS) for white-collar employees and as classroom training for blue-collar employees. The completion rate is based on registration of completed training in the period September 1 2023 - August 31 2024 (Nilfisk's LMS was launched October 31 2023).</t>
  </si>
  <si>
    <t>In 2023, there were no records of any corruption-related incidents.</t>
  </si>
  <si>
    <r>
      <t xml:space="preserve">Among these, 26 cases were of high severity, but no major incidents impacting Nilfisk’s business activities were reported.
</t>
    </r>
    <r>
      <rPr>
        <sz val="9"/>
        <color theme="3"/>
        <rFont val="Roboto Light"/>
        <scheme val="minor"/>
      </rPr>
      <t>A high severity case refers to a situation, where malicious actors would pose a threat to Nilfisk activities, if Nilfisk had not successfully detected and stopped the attacks.</t>
    </r>
  </si>
  <si>
    <r>
      <t xml:space="preserve">In 2023, Nilfisk launched a new CSR questionnaire and increased the number of suppliers covered by our CSR assessment by 138. 
</t>
    </r>
    <r>
      <rPr>
        <sz val="9"/>
        <color theme="3"/>
        <rFont val="Roboto Light"/>
        <scheme val="minor"/>
      </rPr>
      <t>In the start of 2023, Nilfisk introduced its new CSR questionnaire and thus all new suppliers covered in 2023 have been subject to the new questionnaire. In the new questionnaire, suppliers are asked to submit details on whether they sell products containing conflict minerals, and whether they have a conflict minerals due diligence process and/or policy.</t>
    </r>
  </si>
  <si>
    <t xml:space="preserve">55% of buyers have successfully completed mandatory training on sustainable procurement. The training has been provided through the learning and management system (LMS) and data was gathered through standard LMS reporting. </t>
  </si>
  <si>
    <t>55% of the total employee workforce has completed labor rights training (segment 8 - Labor rights, Diversity &amp; Inclusion), which forms part of the Code of Conduct training. The training has been provided as e-learning through Nilfisk's Learning management system (LMS) for white-collar employees, and as classroom training for blue-collar employees. The completion rate is based on registrations of completed training in the period September 1  2023 -  August 31 2024 (Nilfisk's LMS was launched October 31 2023).</t>
  </si>
  <si>
    <t>Sustainability due diligence: CSR Questionnaire</t>
  </si>
  <si>
    <t>Following Torsten Türling’s resignation as Nilfisk CEO in August 2023, the Board of Directors appointed Deputy Chair René Svendsen-Tune as interim CEO of Nilfisk. This change did not entail any changes to Business Plan 2026. In December, Jon Sintorn was announced as new CEO of Nilfisk, starting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</si>
</sst>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0.0"/>
    <numFmt numFmtId="167" formatCode="0.0%"/>
    <numFmt numFmtId="168" formatCode="0.000"/>
    <numFmt numFmtId="169" formatCode="0.0"/>
  </numFmts>
  <fonts count="61" x14ac:knownFonts="1">
    <font>
      <sz val="11"/>
      <color theme="1"/>
      <name val="Roboto Light"/>
      <family val="2"/>
      <scheme val="minor"/>
    </font>
    <font>
      <sz val="11"/>
      <color theme="1"/>
      <name val="Roboto Light"/>
      <family val="2"/>
      <scheme val="minor"/>
    </font>
    <font>
      <sz val="9"/>
      <name val="Roboto Light"/>
    </font>
    <font>
      <sz val="9"/>
      <color theme="1"/>
      <name val="Roboto Light"/>
    </font>
    <font>
      <sz val="11"/>
      <color theme="1"/>
      <name val="Roboto Light"/>
    </font>
    <font>
      <sz val="11"/>
      <color theme="3"/>
      <name val="Roboto Light"/>
    </font>
    <font>
      <sz val="11"/>
      <color theme="7"/>
      <name val="Roboto Light"/>
    </font>
    <font>
      <sz val="11"/>
      <color rgb="FFFF00FF"/>
      <name val="Roboto Light"/>
    </font>
    <font>
      <b/>
      <sz val="11"/>
      <color theme="4"/>
      <name val="Roboto Light"/>
    </font>
    <font>
      <sz val="9"/>
      <color theme="0"/>
      <name val="Roboto Light"/>
    </font>
    <font>
      <sz val="7"/>
      <color theme="6"/>
      <name val="Roboto Light"/>
    </font>
    <font>
      <i/>
      <sz val="9"/>
      <color theme="1"/>
      <name val="Roboto Light"/>
    </font>
    <font>
      <sz val="11"/>
      <color theme="4"/>
      <name val="Roboto Light"/>
    </font>
    <font>
      <sz val="11"/>
      <color theme="9" tint="-0.499984740745262"/>
      <name val="Roboto Light"/>
    </font>
    <font>
      <i/>
      <sz val="9"/>
      <color theme="3"/>
      <name val="Roboto Light"/>
    </font>
    <font>
      <b/>
      <sz val="9"/>
      <color theme="1"/>
      <name val="Roboto Light"/>
    </font>
    <font>
      <b/>
      <sz val="9"/>
      <name val="Roboto Light"/>
    </font>
    <font>
      <i/>
      <sz val="11"/>
      <color theme="3"/>
      <name val="Roboto Light"/>
    </font>
    <font>
      <i/>
      <sz val="11"/>
      <color theme="1"/>
      <name val="Roboto Light"/>
    </font>
    <font>
      <b/>
      <sz val="11"/>
      <color theme="3"/>
      <name val="Roboto Light"/>
    </font>
    <font>
      <b/>
      <sz val="16"/>
      <color theme="3"/>
      <name val="Roboto Light"/>
    </font>
    <font>
      <b/>
      <sz val="10"/>
      <color theme="0"/>
      <name val="Roboto Light"/>
    </font>
    <font>
      <b/>
      <sz val="9"/>
      <color theme="3"/>
      <name val="Roboto Light"/>
    </font>
    <font>
      <u/>
      <sz val="11"/>
      <color theme="10"/>
      <name val="Roboto Light"/>
      <family val="2"/>
      <scheme val="minor"/>
    </font>
    <font>
      <sz val="10"/>
      <color theme="1"/>
      <name val="Roboto Light"/>
    </font>
    <font>
      <b/>
      <sz val="10"/>
      <color theme="3"/>
      <name val="Roboto Light"/>
    </font>
    <font>
      <b/>
      <sz val="9"/>
      <color theme="0"/>
      <name val="Roboto Light"/>
    </font>
    <font>
      <sz val="8"/>
      <name val="Roboto Light"/>
      <family val="2"/>
      <scheme val="minor"/>
    </font>
    <font>
      <sz val="9"/>
      <color theme="1"/>
      <name val="Roboto Medium"/>
    </font>
    <font>
      <sz val="10"/>
      <color theme="1"/>
      <name val="Roboto Bold"/>
      <scheme val="major"/>
    </font>
    <font>
      <sz val="9"/>
      <color theme="1"/>
      <name val="Roboto Light"/>
      <family val="2"/>
      <scheme val="minor"/>
    </font>
    <font>
      <sz val="16"/>
      <color theme="1"/>
      <name val="Roboto Bold"/>
      <scheme val="major"/>
    </font>
    <font>
      <sz val="9"/>
      <color theme="3"/>
      <name val="Roboto Bold"/>
      <scheme val="major"/>
    </font>
    <font>
      <sz val="9"/>
      <color theme="0"/>
      <name val="Roboto Bold"/>
      <scheme val="major"/>
    </font>
    <font>
      <sz val="12"/>
      <color theme="1"/>
      <name val="Roboto Bold"/>
      <scheme val="major"/>
    </font>
    <font>
      <sz val="11"/>
      <color rgb="FF3F3F76"/>
      <name val="Roboto Light"/>
      <family val="2"/>
      <scheme val="minor"/>
    </font>
    <font>
      <b/>
      <sz val="11"/>
      <color rgb="FF3F3F3F"/>
      <name val="Roboto Light"/>
      <family val="2"/>
      <scheme val="minor"/>
    </font>
    <font>
      <b/>
      <sz val="11"/>
      <color rgb="FFFA7D00"/>
      <name val="Roboto Light"/>
      <family val="2"/>
      <scheme val="minor"/>
    </font>
    <font>
      <sz val="11"/>
      <color rgb="FFFA7D00"/>
      <name val="Roboto Light"/>
      <family val="2"/>
      <scheme val="minor"/>
    </font>
    <font>
      <b/>
      <sz val="11"/>
      <color theme="0"/>
      <name val="Roboto Light"/>
      <family val="2"/>
      <scheme val="minor"/>
    </font>
    <font>
      <sz val="11"/>
      <color rgb="FFFF0000"/>
      <name val="Roboto Light"/>
      <family val="2"/>
      <scheme val="minor"/>
    </font>
    <font>
      <i/>
      <sz val="11"/>
      <color rgb="FF7F7F7F"/>
      <name val="Roboto Light"/>
      <family val="2"/>
      <scheme val="minor"/>
    </font>
    <font>
      <sz val="11"/>
      <color theme="0"/>
      <name val="Roboto Light"/>
      <family val="2"/>
      <scheme val="minor"/>
    </font>
    <font>
      <sz val="9"/>
      <color theme="6"/>
      <name val="Roboto Light"/>
      <family val="2"/>
      <scheme val="minor"/>
    </font>
    <font>
      <sz val="10"/>
      <color theme="6"/>
      <name val="Roboto Bold"/>
      <scheme val="major"/>
    </font>
    <font>
      <i/>
      <sz val="9"/>
      <color theme="6"/>
      <name val="Roboto Light"/>
      <scheme val="minor"/>
    </font>
    <font>
      <sz val="9"/>
      <color theme="6"/>
      <name val="Roboto Light"/>
      <scheme val="minor"/>
    </font>
    <font>
      <sz val="11"/>
      <color theme="1"/>
      <name val="Roboto Medium"/>
    </font>
    <font>
      <sz val="9"/>
      <color theme="1"/>
      <name val="Roboto Bold"/>
      <scheme val="major"/>
    </font>
    <font>
      <sz val="9"/>
      <color theme="1"/>
      <name val="Roboto Light"/>
      <scheme val="minor"/>
    </font>
    <font>
      <b/>
      <sz val="9"/>
      <color theme="0" tint="-0.249977111117893"/>
      <name val="Roboto Light"/>
    </font>
    <font>
      <sz val="9"/>
      <color theme="3"/>
      <name val="Roboto Light"/>
      <scheme val="minor"/>
    </font>
    <font>
      <sz val="9"/>
      <color theme="3"/>
      <name val="Roboto Light"/>
      <family val="2"/>
      <scheme val="minor"/>
    </font>
    <font>
      <b/>
      <sz val="9"/>
      <color theme="1"/>
      <name val="Roboto Light"/>
      <scheme val="minor"/>
    </font>
    <font>
      <vertAlign val="subscript"/>
      <sz val="9"/>
      <color theme="1"/>
      <name val="Roboto Light"/>
      <scheme val="minor"/>
    </font>
    <font>
      <vertAlign val="subscript"/>
      <sz val="9"/>
      <color theme="3"/>
      <name val="Roboto Light"/>
      <scheme val="minor"/>
    </font>
    <font>
      <sz val="9"/>
      <name val="Roboto Light"/>
      <scheme val="minor"/>
    </font>
    <font>
      <sz val="11"/>
      <color theme="1"/>
      <name val="Aptos"/>
      <family val="2"/>
    </font>
    <font>
      <vertAlign val="superscript"/>
      <sz val="9"/>
      <color theme="1"/>
      <name val="Roboto Medium"/>
    </font>
    <font>
      <i/>
      <vertAlign val="superscript"/>
      <sz val="9"/>
      <color theme="1"/>
      <name val="Roboto Light"/>
    </font>
    <font>
      <u/>
      <sz val="9"/>
      <color theme="5"/>
      <name val="Roboto Light"/>
      <family val="2"/>
      <scheme val="minor"/>
    </font>
  </fonts>
  <fills count="12">
    <fill>
      <patternFill patternType="none"/>
    </fill>
    <fill>
      <patternFill patternType="gray125"/>
    </fill>
    <fill>
      <patternFill patternType="solid">
        <fgColor theme="1"/>
        <bgColor indexed="64"/>
      </patternFill>
    </fill>
    <fill>
      <patternFill patternType="solid">
        <fgColor rgb="FF39414E"/>
        <bgColor indexed="64"/>
      </patternFill>
    </fill>
    <fill>
      <patternFill patternType="solid">
        <fgColor rgb="FF515C6A"/>
        <bgColor indexed="64"/>
      </patternFill>
    </fill>
    <fill>
      <patternFill patternType="solid">
        <fgColor theme="2" tint="-0.49998474074526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799981688894314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theme="2"/>
      </top>
      <bottom/>
      <diagonal/>
    </border>
    <border>
      <left/>
      <right/>
      <top style="thin">
        <color indexed="64"/>
      </top>
      <bottom style="thin">
        <color theme="2"/>
      </bottom>
      <diagonal/>
    </border>
    <border>
      <left/>
      <right/>
      <top/>
      <bottom style="thin">
        <color theme="2"/>
      </bottom>
      <diagonal/>
    </border>
    <border>
      <left/>
      <right/>
      <top style="thin">
        <color theme="2"/>
      </top>
      <bottom style="thin">
        <color theme="2"/>
      </bottom>
      <diagonal/>
    </border>
    <border>
      <left/>
      <right/>
      <top/>
      <bottom style="thin">
        <color theme="3"/>
      </bottom>
      <diagonal/>
    </border>
  </borders>
  <cellStyleXfs count="28">
    <xf numFmtId="0" fontId="0" fillId="0" borderId="0"/>
    <xf numFmtId="167" fontId="1" fillId="0" borderId="0" applyFont="0" applyFill="0" applyBorder="0" applyAlignment="0" applyProtection="0"/>
    <xf numFmtId="0" fontId="23" fillId="0" borderId="0" applyNumberFormat="0" applyFill="0" applyBorder="0" applyAlignment="0" applyProtection="0"/>
    <xf numFmtId="0" fontId="20" fillId="0" borderId="2" applyNumberFormat="0" applyFill="0" applyAlignment="0" applyProtection="0"/>
    <xf numFmtId="0" fontId="19" fillId="0" borderId="3" applyNumberFormat="0" applyFill="0" applyAlignment="0" applyProtection="0"/>
    <xf numFmtId="0" fontId="21" fillId="0" borderId="0" applyNumberFormat="0" applyFill="0" applyBorder="0" applyAlignment="0" applyProtection="0"/>
    <xf numFmtId="0" fontId="22" fillId="0" borderId="0" applyNumberFormat="0" applyFill="0" applyAlignment="0" applyProtection="0"/>
    <xf numFmtId="0" fontId="29" fillId="0" borderId="0">
      <alignment vertical="center"/>
    </xf>
    <xf numFmtId="0" fontId="30" fillId="0" borderId="0">
      <alignment vertical="center"/>
    </xf>
    <xf numFmtId="0" fontId="31" fillId="0" borderId="0" applyNumberFormat="0">
      <alignment vertical="center"/>
    </xf>
    <xf numFmtId="0" fontId="32" fillId="2" borderId="0">
      <alignment horizontal="left" vertical="center" indent="2"/>
    </xf>
    <xf numFmtId="0" fontId="33" fillId="3" borderId="0">
      <alignment horizontal="left" vertical="center" indent="2"/>
    </xf>
    <xf numFmtId="0" fontId="32" fillId="4" borderId="0">
      <alignment horizontal="left" vertical="center" indent="3"/>
    </xf>
    <xf numFmtId="0" fontId="33" fillId="5" borderId="0">
      <alignment horizontal="left" vertical="center" indent="3"/>
    </xf>
    <xf numFmtId="0" fontId="34" fillId="0" borderId="0">
      <alignment vertical="center"/>
    </xf>
    <xf numFmtId="0" fontId="28" fillId="0" borderId="1">
      <alignment vertical="center"/>
    </xf>
    <xf numFmtId="165" fontId="1" fillId="0" borderId="0" applyFont="0" applyFill="0" applyBorder="0" applyAlignment="0" applyProtection="0"/>
    <xf numFmtId="164" fontId="1" fillId="0" borderId="0" applyFont="0" applyFill="0" applyBorder="0" applyAlignment="0" applyProtection="0"/>
    <xf numFmtId="0" fontId="35" fillId="6" borderId="4" applyNumberFormat="0" applyAlignment="0" applyProtection="0"/>
    <xf numFmtId="0" fontId="36" fillId="7" borderId="5" applyNumberFormat="0" applyAlignment="0" applyProtection="0"/>
    <xf numFmtId="0" fontId="37" fillId="7" borderId="4" applyNumberFormat="0" applyAlignment="0" applyProtection="0"/>
    <xf numFmtId="0" fontId="38" fillId="0" borderId="6" applyNumberFormat="0" applyFill="0" applyAlignment="0" applyProtection="0"/>
    <xf numFmtId="0" fontId="39" fillId="8" borderId="7" applyNumberFormat="0" applyAlignment="0" applyProtection="0"/>
    <xf numFmtId="0" fontId="40" fillId="0" borderId="0" applyNumberFormat="0" applyFill="0" applyBorder="0" applyAlignment="0" applyProtection="0"/>
    <xf numFmtId="0" fontId="1" fillId="9" borderId="8" applyNumberFormat="0" applyFont="0" applyAlignment="0" applyProtection="0"/>
    <xf numFmtId="0" fontId="41" fillId="0" borderId="0" applyNumberFormat="0" applyFill="0" applyBorder="0" applyAlignment="0" applyProtection="0"/>
    <xf numFmtId="0" fontId="45" fillId="0" borderId="0">
      <alignment vertical="center" wrapText="1"/>
    </xf>
    <xf numFmtId="0" fontId="20" fillId="0" borderId="2" applyNumberFormat="0" applyFill="0" applyAlignment="0" applyProtection="0"/>
  </cellStyleXfs>
  <cellXfs count="312">
    <xf numFmtId="0" fontId="0" fillId="0" borderId="0" xfId="0"/>
    <xf numFmtId="0" fontId="4" fillId="0" borderId="0" xfId="0" applyFont="1"/>
    <xf numFmtId="0" fontId="7" fillId="0" borderId="0" xfId="0" applyFont="1"/>
    <xf numFmtId="0" fontId="4" fillId="0" borderId="0" xfId="0" applyFont="1" applyAlignment="1">
      <alignment horizontal="center" vertical="center"/>
    </xf>
    <xf numFmtId="0" fontId="4" fillId="0" borderId="0" xfId="0" applyFont="1" applyAlignment="1">
      <alignment vertical="center"/>
    </xf>
    <xf numFmtId="0" fontId="13" fillId="0" borderId="0" xfId="0" applyFont="1"/>
    <xf numFmtId="0" fontId="3" fillId="0" borderId="0" xfId="0" applyFont="1"/>
    <xf numFmtId="0" fontId="4" fillId="0" borderId="0" xfId="0" applyFont="1" applyAlignment="1">
      <alignment horizontal="right" vertical="center"/>
    </xf>
    <xf numFmtId="0" fontId="10"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xf numFmtId="0" fontId="3" fillId="0" borderId="0" xfId="0" applyFont="1" applyAlignment="1">
      <alignment vertical="center" wrapText="1"/>
    </xf>
    <xf numFmtId="0" fontId="0" fillId="0" borderId="0" xfId="0" applyAlignment="1">
      <alignment horizontal="left"/>
    </xf>
    <xf numFmtId="0" fontId="0" fillId="0" borderId="0" xfId="0" applyAlignment="1">
      <alignment vertical="center" wrapText="1"/>
    </xf>
    <xf numFmtId="0" fontId="25" fillId="0" borderId="0" xfId="0" applyFont="1" applyAlignment="1">
      <alignment vertical="center" wrapText="1"/>
    </xf>
    <xf numFmtId="0" fontId="4" fillId="0" borderId="0" xfId="0" applyFont="1" applyAlignment="1">
      <alignment horizontal="center"/>
    </xf>
    <xf numFmtId="0" fontId="24" fillId="0" borderId="0" xfId="0" applyFont="1" applyAlignment="1">
      <alignment vertical="center" wrapText="1"/>
    </xf>
    <xf numFmtId="0" fontId="9" fillId="0" borderId="0" xfId="0" applyFont="1"/>
    <xf numFmtId="0" fontId="3" fillId="0" borderId="0" xfId="0" applyFont="1" applyAlignment="1">
      <alignment vertical="center"/>
    </xf>
    <xf numFmtId="0" fontId="3" fillId="0" borderId="0" xfId="0" applyFont="1" applyAlignment="1">
      <alignment horizontal="center" vertical="center"/>
    </xf>
    <xf numFmtId="0" fontId="8" fillId="0" borderId="0" xfId="0" applyFont="1"/>
    <xf numFmtId="0" fontId="26" fillId="0" borderId="0" xfId="0" applyFont="1"/>
    <xf numFmtId="0" fontId="3" fillId="0" borderId="0" xfId="0" applyFont="1" applyAlignment="1">
      <alignment horizontal="center"/>
    </xf>
    <xf numFmtId="0" fontId="0" fillId="0" borderId="0" xfId="0" applyAlignment="1">
      <alignment vertical="center"/>
    </xf>
    <xf numFmtId="0" fontId="32" fillId="2" borderId="0" xfId="10">
      <alignment horizontal="left" vertical="center" indent="2"/>
    </xf>
    <xf numFmtId="0" fontId="31" fillId="0" borderId="0" xfId="9">
      <alignment vertical="center"/>
    </xf>
    <xf numFmtId="0" fontId="30" fillId="0" borderId="0" xfId="8">
      <alignment vertical="center"/>
    </xf>
    <xf numFmtId="0" fontId="30" fillId="0" borderId="0" xfId="8" applyAlignment="1">
      <alignment horizontal="left" vertical="center" wrapText="1"/>
    </xf>
    <xf numFmtId="0" fontId="43" fillId="0" borderId="0" xfId="8" applyFont="1">
      <alignment vertical="center"/>
    </xf>
    <xf numFmtId="0" fontId="30" fillId="0" borderId="0" xfId="8" applyAlignment="1">
      <alignment vertical="center" wrapText="1"/>
    </xf>
    <xf numFmtId="0" fontId="30" fillId="0" borderId="0" xfId="8" applyAlignment="1">
      <alignment horizontal="center" vertical="center" wrapText="1"/>
    </xf>
    <xf numFmtId="0" fontId="30" fillId="0" borderId="0" xfId="8" applyAlignment="1">
      <alignment horizontal="left" vertical="top" wrapText="1"/>
    </xf>
    <xf numFmtId="0" fontId="34" fillId="0" borderId="0" xfId="14">
      <alignment vertical="center"/>
    </xf>
    <xf numFmtId="0" fontId="44" fillId="0" borderId="0" xfId="7" applyFont="1" applyAlignment="1">
      <alignment horizontal="left" vertical="center" indent="2"/>
    </xf>
    <xf numFmtId="0" fontId="30" fillId="0" borderId="0" xfId="8" applyAlignment="1">
      <alignment horizontal="left" vertical="center" indent="2"/>
    </xf>
    <xf numFmtId="0" fontId="32" fillId="4" borderId="0" xfId="12">
      <alignment horizontal="left" vertical="center" indent="3"/>
    </xf>
    <xf numFmtId="0" fontId="30" fillId="0" borderId="0" xfId="8" applyAlignment="1">
      <alignment horizontal="left" vertical="center" indent="1"/>
    </xf>
    <xf numFmtId="0" fontId="44" fillId="0" borderId="0" xfId="7" applyFont="1" applyAlignment="1">
      <alignment horizontal="left" vertical="center"/>
    </xf>
    <xf numFmtId="0" fontId="30" fillId="0" borderId="0" xfId="8" applyAlignment="1">
      <alignment horizontal="left" vertical="center"/>
    </xf>
    <xf numFmtId="0" fontId="29" fillId="0" borderId="0" xfId="7">
      <alignment vertical="center"/>
    </xf>
    <xf numFmtId="0" fontId="30" fillId="0" borderId="0" xfId="8" applyAlignment="1">
      <alignment horizontal="center" vertical="center"/>
    </xf>
    <xf numFmtId="0" fontId="34" fillId="0" borderId="0" xfId="14" applyAlignment="1">
      <alignment vertical="center" wrapText="1"/>
    </xf>
    <xf numFmtId="0" fontId="29" fillId="0" borderId="0" xfId="7" applyAlignment="1">
      <alignment vertical="center" wrapText="1"/>
    </xf>
    <xf numFmtId="0" fontId="45" fillId="0" borderId="0" xfId="8" applyFont="1" applyAlignment="1">
      <alignment vertical="center" wrapText="1"/>
    </xf>
    <xf numFmtId="0" fontId="28" fillId="0" borderId="1" xfId="15">
      <alignment vertical="center"/>
    </xf>
    <xf numFmtId="0" fontId="47" fillId="0" borderId="1" xfId="15" applyFont="1">
      <alignment vertical="center"/>
    </xf>
    <xf numFmtId="0" fontId="3" fillId="0" borderId="0" xfId="0" applyFont="1" applyAlignment="1">
      <alignment horizontal="left" vertical="center" wrapText="1"/>
    </xf>
    <xf numFmtId="0" fontId="4" fillId="0" borderId="0" xfId="0" applyFont="1" applyAlignment="1">
      <alignment horizontal="left" vertical="top"/>
    </xf>
    <xf numFmtId="0" fontId="5" fillId="0" borderId="0" xfId="0" applyFont="1"/>
    <xf numFmtId="0" fontId="33" fillId="5" borderId="0" xfId="13">
      <alignment horizontal="left" vertical="center" indent="3"/>
    </xf>
    <xf numFmtId="0" fontId="25" fillId="0" borderId="0" xfId="0" applyFont="1" applyAlignment="1">
      <alignment vertical="center"/>
    </xf>
    <xf numFmtId="0" fontId="28" fillId="0" borderId="0" xfId="8" applyFont="1">
      <alignment vertical="center"/>
    </xf>
    <xf numFmtId="0" fontId="45" fillId="0" borderId="0" xfId="26">
      <alignment vertical="center" wrapText="1"/>
    </xf>
    <xf numFmtId="0" fontId="0" fillId="0" borderId="0" xfId="0" applyAlignment="1">
      <alignment horizontal="center" vertical="center"/>
    </xf>
    <xf numFmtId="0" fontId="24" fillId="0" borderId="0" xfId="0" applyFont="1" applyAlignment="1">
      <alignment vertical="top" wrapText="1"/>
    </xf>
    <xf numFmtId="0" fontId="30" fillId="0" borderId="9" xfId="8" applyBorder="1" applyAlignment="1">
      <alignment horizontal="center" vertical="center"/>
    </xf>
    <xf numFmtId="0" fontId="30" fillId="0" borderId="9" xfId="8" applyBorder="1" applyAlignment="1">
      <alignment horizontal="left" vertical="center"/>
    </xf>
    <xf numFmtId="0" fontId="30" fillId="0" borderId="0" xfId="8" quotePrefix="1" applyAlignment="1">
      <alignment horizontal="center" vertical="center"/>
    </xf>
    <xf numFmtId="0" fontId="28" fillId="0" borderId="1" xfId="15" applyAlignment="1">
      <alignment horizontal="center" vertical="center"/>
    </xf>
    <xf numFmtId="0" fontId="30" fillId="0" borderId="0" xfId="8" applyAlignment="1">
      <alignment horizontal="left" vertical="center" wrapText="1" indent="2"/>
    </xf>
    <xf numFmtId="0" fontId="48" fillId="0" borderId="0" xfId="7" applyFont="1" applyAlignment="1">
      <alignment horizontal="left" vertical="center" indent="2"/>
    </xf>
    <xf numFmtId="0" fontId="17" fillId="0" borderId="0" xfId="0" applyFont="1"/>
    <xf numFmtId="0" fontId="30" fillId="0" borderId="0" xfId="8" applyAlignment="1">
      <alignment horizontal="left" vertical="center" indent="4"/>
    </xf>
    <xf numFmtId="0" fontId="34" fillId="0" borderId="0" xfId="14" applyAlignment="1">
      <alignment horizontal="center" vertical="center"/>
    </xf>
    <xf numFmtId="0" fontId="29" fillId="0" borderId="0" xfId="7" applyAlignment="1">
      <alignment horizontal="center" vertical="center"/>
    </xf>
    <xf numFmtId="0" fontId="32" fillId="2" borderId="0" xfId="10" applyAlignment="1">
      <alignment horizontal="left" vertical="center" wrapText="1"/>
    </xf>
    <xf numFmtId="0" fontId="28" fillId="0" borderId="1" xfId="15" applyAlignment="1">
      <alignment horizontal="center" vertical="center" wrapText="1"/>
    </xf>
    <xf numFmtId="167" fontId="30" fillId="0" borderId="0" xfId="1" applyFont="1" applyAlignment="1">
      <alignment horizontal="center" vertical="center"/>
    </xf>
    <xf numFmtId="0" fontId="28" fillId="0" borderId="0" xfId="15" applyBorder="1" applyAlignment="1">
      <alignment vertical="center" wrapText="1"/>
    </xf>
    <xf numFmtId="0" fontId="28" fillId="0" borderId="0" xfId="15" applyBorder="1">
      <alignment vertical="center"/>
    </xf>
    <xf numFmtId="0" fontId="28" fillId="0" borderId="0" xfId="15" applyBorder="1" applyAlignment="1">
      <alignment horizontal="center" vertical="center" wrapText="1"/>
    </xf>
    <xf numFmtId="0" fontId="30" fillId="10" borderId="0" xfId="8" applyFill="1" applyAlignment="1">
      <alignment horizontal="center" vertical="center"/>
    </xf>
    <xf numFmtId="167" fontId="30" fillId="0" borderId="0" xfId="1" applyFont="1" applyFill="1" applyBorder="1" applyAlignment="1">
      <alignment horizontal="center" vertical="center"/>
    </xf>
    <xf numFmtId="167" fontId="30" fillId="0" borderId="0" xfId="1" applyFont="1" applyFill="1" applyAlignment="1">
      <alignment horizontal="center" vertical="center"/>
    </xf>
    <xf numFmtId="0" fontId="4" fillId="0" borderId="0" xfId="0" applyFont="1" applyAlignment="1">
      <alignment vertical="center" wrapText="1"/>
    </xf>
    <xf numFmtId="0" fontId="6" fillId="0" borderId="0" xfId="0" applyFont="1" applyAlignment="1">
      <alignment vertical="center"/>
    </xf>
    <xf numFmtId="0" fontId="25" fillId="0" borderId="0" xfId="6" applyFont="1" applyFill="1" applyAlignment="1">
      <alignment vertical="center" wrapText="1"/>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vertical="center"/>
    </xf>
    <xf numFmtId="0" fontId="2" fillId="0" borderId="0" xfId="0" applyFont="1" applyAlignment="1">
      <alignment horizontal="right" vertical="center"/>
    </xf>
    <xf numFmtId="0" fontId="49" fillId="0" borderId="0" xfId="0" applyFont="1" applyAlignment="1">
      <alignment horizontal="left" vertical="center"/>
    </xf>
    <xf numFmtId="0" fontId="42" fillId="0" borderId="0" xfId="0" applyFont="1"/>
    <xf numFmtId="0" fontId="4" fillId="0" borderId="0" xfId="0" applyFont="1" applyAlignment="1">
      <alignment horizontal="left"/>
    </xf>
    <xf numFmtId="0" fontId="50" fillId="0" borderId="0" xfId="0" applyFont="1" applyAlignment="1">
      <alignment horizontal="center" vertical="center"/>
    </xf>
    <xf numFmtId="0" fontId="39" fillId="0" borderId="0" xfId="0" applyFont="1"/>
    <xf numFmtId="0" fontId="4" fillId="0" borderId="0" xfId="0" applyFont="1" applyAlignment="1">
      <alignment horizontal="left" vertical="center"/>
    </xf>
    <xf numFmtId="0" fontId="10" fillId="0" borderId="0" xfId="0" applyFont="1" applyAlignment="1">
      <alignment horizontal="left" vertical="center"/>
    </xf>
    <xf numFmtId="0" fontId="26" fillId="0" borderId="0" xfId="0" applyFont="1" applyAlignment="1">
      <alignment horizontal="center" vertical="center"/>
    </xf>
    <xf numFmtId="0" fontId="16" fillId="0" borderId="0" xfId="0" applyFont="1" applyAlignment="1">
      <alignment horizontal="left" vertical="center" indent="1"/>
    </xf>
    <xf numFmtId="0" fontId="2" fillId="0" borderId="0" xfId="0" applyFont="1" applyAlignment="1">
      <alignment horizontal="left" vertical="center" indent="1"/>
    </xf>
    <xf numFmtId="0" fontId="25" fillId="0" borderId="0" xfId="6" applyFont="1" applyFill="1" applyAlignment="1">
      <alignment horizontal="center" vertical="center" wrapText="1"/>
    </xf>
    <xf numFmtId="0" fontId="7"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xf>
    <xf numFmtId="0" fontId="28" fillId="0" borderId="1" xfId="15" applyAlignment="1">
      <alignment horizontal="left" vertical="center"/>
    </xf>
    <xf numFmtId="3" fontId="30" fillId="0" borderId="0" xfId="8" applyNumberFormat="1" applyAlignment="1">
      <alignment horizontal="center" vertical="center"/>
    </xf>
    <xf numFmtId="0" fontId="52" fillId="0" borderId="0" xfId="8" applyFont="1" applyAlignment="1">
      <alignment horizontal="left" vertical="center" indent="4"/>
    </xf>
    <xf numFmtId="0" fontId="30"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2" fillId="0" borderId="0" xfId="0" applyFont="1" applyAlignment="1">
      <alignment horizontal="left" vertical="center" indent="2"/>
    </xf>
    <xf numFmtId="0" fontId="16" fillId="0" borderId="0" xfId="0" quotePrefix="1" applyFont="1" applyAlignment="1">
      <alignment vertical="center"/>
    </xf>
    <xf numFmtId="0" fontId="16" fillId="0" borderId="0" xfId="0" quotePrefix="1" applyFont="1" applyAlignment="1">
      <alignment vertical="center" wrapText="1"/>
    </xf>
    <xf numFmtId="0" fontId="2"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3" fontId="28" fillId="10" borderId="0" xfId="8" applyNumberFormat="1" applyFont="1" applyFill="1" applyAlignment="1">
      <alignment horizontal="center" vertical="center"/>
    </xf>
    <xf numFmtId="3" fontId="28" fillId="0" borderId="0" xfId="8" quotePrefix="1" applyNumberFormat="1" applyFont="1" applyAlignment="1">
      <alignment horizontal="center" vertical="center"/>
    </xf>
    <xf numFmtId="3" fontId="28" fillId="0" borderId="0" xfId="8" applyNumberFormat="1" applyFont="1" applyAlignment="1">
      <alignment horizontal="center" vertical="center"/>
    </xf>
    <xf numFmtId="0" fontId="30" fillId="0" borderId="0" xfId="8" quotePrefix="1">
      <alignment vertical="center"/>
    </xf>
    <xf numFmtId="0" fontId="9" fillId="0" borderId="0" xfId="0" applyFont="1" applyAlignment="1">
      <alignment horizontal="left" vertical="center" wrapText="1"/>
    </xf>
    <xf numFmtId="0" fontId="16" fillId="0" borderId="0" xfId="0" applyFont="1" applyAlignment="1">
      <alignment horizontal="left"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11" fillId="0" borderId="0" xfId="0" applyFont="1"/>
    <xf numFmtId="0" fontId="52" fillId="0" borderId="0" xfId="8" applyFont="1">
      <alignment vertical="center"/>
    </xf>
    <xf numFmtId="0" fontId="11" fillId="0" borderId="0" xfId="0" applyFont="1" applyAlignment="1">
      <alignment vertical="center"/>
    </xf>
    <xf numFmtId="0" fontId="6" fillId="0" borderId="0" xfId="0" applyFont="1" applyAlignment="1">
      <alignment horizontal="right" vertical="center"/>
    </xf>
    <xf numFmtId="0" fontId="3" fillId="0" borderId="0" xfId="0" applyFont="1" applyAlignment="1">
      <alignment horizontal="right" vertical="center" wrapText="1"/>
    </xf>
    <xf numFmtId="0" fontId="28" fillId="0" borderId="0" xfId="8" applyFont="1" applyAlignment="1">
      <alignment horizontal="left" vertical="center"/>
    </xf>
    <xf numFmtId="0" fontId="5" fillId="0" borderId="0" xfId="0" applyFont="1" applyAlignment="1">
      <alignment horizontal="right" vertical="center"/>
    </xf>
    <xf numFmtId="0" fontId="12" fillId="0" borderId="0" xfId="0" applyFont="1" applyAlignment="1">
      <alignment vertical="center"/>
    </xf>
    <xf numFmtId="0" fontId="30" fillId="0" borderId="9" xfId="8" applyBorder="1">
      <alignment vertical="center"/>
    </xf>
    <xf numFmtId="0" fontId="30" fillId="10" borderId="0" xfId="8" applyFill="1">
      <alignment vertical="center"/>
    </xf>
    <xf numFmtId="0" fontId="43" fillId="0" borderId="0" xfId="8" applyFont="1" applyAlignment="1">
      <alignment horizontal="left" vertical="center"/>
    </xf>
    <xf numFmtId="0" fontId="45" fillId="0" borderId="0" xfId="26" applyAlignment="1">
      <alignment horizontal="left" vertical="center" wrapText="1" indent="3"/>
    </xf>
    <xf numFmtId="0" fontId="30" fillId="0" borderId="10" xfId="8" applyBorder="1" applyAlignment="1">
      <alignment horizontal="center" vertical="center"/>
    </xf>
    <xf numFmtId="0" fontId="30" fillId="0" borderId="11" xfId="8" applyBorder="1" applyAlignment="1">
      <alignment horizontal="center" vertical="center"/>
    </xf>
    <xf numFmtId="0" fontId="30" fillId="10" borderId="11" xfId="8" applyFill="1" applyBorder="1" applyAlignment="1">
      <alignment horizontal="center" vertical="center"/>
    </xf>
    <xf numFmtId="0" fontId="30" fillId="0" borderId="11" xfId="8" applyBorder="1">
      <alignment vertical="center"/>
    </xf>
    <xf numFmtId="0" fontId="30" fillId="0" borderId="12" xfId="8" applyBorder="1" applyAlignment="1">
      <alignment horizontal="center" vertical="center"/>
    </xf>
    <xf numFmtId="0" fontId="30" fillId="0" borderId="13" xfId="8" quotePrefix="1" applyBorder="1">
      <alignment vertical="center"/>
    </xf>
    <xf numFmtId="0" fontId="30" fillId="0" borderId="13" xfId="8" applyBorder="1" applyAlignment="1">
      <alignment horizontal="center" vertical="center"/>
    </xf>
    <xf numFmtId="0" fontId="30" fillId="10" borderId="13" xfId="8" applyFill="1" applyBorder="1" applyAlignment="1">
      <alignment horizontal="center" vertical="center"/>
    </xf>
    <xf numFmtId="0" fontId="30" fillId="0" borderId="13" xfId="8" applyBorder="1">
      <alignment vertical="center"/>
    </xf>
    <xf numFmtId="0" fontId="30" fillId="0" borderId="13" xfId="8" applyBorder="1" applyAlignment="1">
      <alignment horizontal="left" vertical="center" wrapText="1"/>
    </xf>
    <xf numFmtId="0" fontId="30" fillId="0" borderId="11" xfId="8" applyBorder="1" applyAlignment="1">
      <alignment horizontal="left" vertical="center"/>
    </xf>
    <xf numFmtId="0" fontId="30" fillId="0" borderId="13" xfId="8" applyBorder="1" applyAlignment="1">
      <alignment horizontal="left" vertical="center"/>
    </xf>
    <xf numFmtId="167" fontId="30" fillId="0" borderId="11" xfId="1" applyFont="1" applyBorder="1" applyAlignment="1">
      <alignment horizontal="center" vertical="center"/>
    </xf>
    <xf numFmtId="167" fontId="30" fillId="0" borderId="13" xfId="1" applyFont="1" applyBorder="1" applyAlignment="1">
      <alignment horizontal="center" vertical="center"/>
    </xf>
    <xf numFmtId="0" fontId="30" fillId="0" borderId="12" xfId="8" applyBorder="1">
      <alignment vertical="center"/>
    </xf>
    <xf numFmtId="167" fontId="30" fillId="0" borderId="12" xfId="1" applyFont="1" applyBorder="1" applyAlignment="1">
      <alignment horizontal="center" vertical="center"/>
    </xf>
    <xf numFmtId="0" fontId="30" fillId="0" borderId="13" xfId="8" applyBorder="1" applyAlignment="1">
      <alignment horizontal="left" vertical="center" indent="4"/>
    </xf>
    <xf numFmtId="167" fontId="30" fillId="10" borderId="13" xfId="1" applyFont="1" applyFill="1" applyBorder="1" applyAlignment="1">
      <alignment horizontal="center" vertical="center"/>
    </xf>
    <xf numFmtId="167" fontId="30" fillId="0" borderId="13" xfId="1" applyFont="1" applyFill="1" applyBorder="1" applyAlignment="1">
      <alignment horizontal="center" vertical="center"/>
    </xf>
    <xf numFmtId="166" fontId="30" fillId="10" borderId="13" xfId="8" applyNumberFormat="1" applyFill="1" applyBorder="1" applyAlignment="1">
      <alignment horizontal="center" vertical="center"/>
    </xf>
    <xf numFmtId="0" fontId="52" fillId="0" borderId="13" xfId="8" applyFont="1" applyBorder="1" applyAlignment="1">
      <alignment horizontal="left" vertical="center" indent="6"/>
    </xf>
    <xf numFmtId="0" fontId="30" fillId="0" borderId="13" xfId="8" applyBorder="1" applyAlignment="1">
      <alignment horizontal="left" vertical="center" indent="2"/>
    </xf>
    <xf numFmtId="0" fontId="29" fillId="0" borderId="12" xfId="7" applyBorder="1">
      <alignment vertical="center"/>
    </xf>
    <xf numFmtId="0" fontId="30" fillId="0" borderId="12" xfId="8" applyBorder="1" applyAlignment="1">
      <alignment horizontal="left" vertical="center" indent="2"/>
    </xf>
    <xf numFmtId="0" fontId="28" fillId="0" borderId="0" xfId="15" applyBorder="1" applyAlignment="1">
      <alignment horizontal="center" vertical="center"/>
    </xf>
    <xf numFmtId="3" fontId="30" fillId="10" borderId="13" xfId="8" applyNumberFormat="1" applyFill="1" applyBorder="1" applyAlignment="1">
      <alignment horizontal="center" vertical="center"/>
    </xf>
    <xf numFmtId="3" fontId="30" fillId="0" borderId="13" xfId="8" applyNumberFormat="1" applyBorder="1" applyAlignment="1">
      <alignment horizontal="center" vertical="center"/>
    </xf>
    <xf numFmtId="0" fontId="30" fillId="0" borderId="13" xfId="8" applyBorder="1" applyAlignment="1">
      <alignment vertical="center" wrapText="1"/>
    </xf>
    <xf numFmtId="0" fontId="52" fillId="0" borderId="13" xfId="8" applyFont="1" applyBorder="1" applyAlignment="1">
      <alignment horizontal="left" vertical="center" indent="4"/>
    </xf>
    <xf numFmtId="167" fontId="30" fillId="10" borderId="13" xfId="0" applyNumberFormat="1" applyFont="1" applyFill="1" applyBorder="1" applyAlignment="1">
      <alignment horizontal="center" vertical="center"/>
    </xf>
    <xf numFmtId="167" fontId="30" fillId="0" borderId="13" xfId="0" applyNumberFormat="1" applyFont="1" applyBorder="1" applyAlignment="1">
      <alignment horizontal="center" vertical="center"/>
    </xf>
    <xf numFmtId="0" fontId="30" fillId="10" borderId="13" xfId="0" applyFont="1" applyFill="1" applyBorder="1" applyAlignment="1">
      <alignment horizontal="center" vertical="center"/>
    </xf>
    <xf numFmtId="0" fontId="30" fillId="0" borderId="13" xfId="0" applyFont="1" applyBorder="1" applyAlignment="1">
      <alignment horizontal="center" vertical="center"/>
    </xf>
    <xf numFmtId="0" fontId="30" fillId="0" borderId="13" xfId="8" applyBorder="1" applyAlignment="1">
      <alignment horizontal="center" vertical="center" wrapText="1"/>
    </xf>
    <xf numFmtId="0" fontId="52" fillId="0" borderId="10" xfId="8" applyFont="1" applyBorder="1" applyAlignment="1">
      <alignment horizontal="left" vertical="center" indent="4"/>
    </xf>
    <xf numFmtId="3" fontId="30" fillId="0" borderId="10" xfId="8" applyNumberFormat="1" applyBorder="1" applyAlignment="1">
      <alignment horizontal="center" vertical="center"/>
    </xf>
    <xf numFmtId="0" fontId="30" fillId="0" borderId="10" xfId="8" applyBorder="1" applyAlignment="1">
      <alignment vertical="center" wrapText="1"/>
    </xf>
    <xf numFmtId="0" fontId="30" fillId="0" borderId="10" xfId="8" applyBorder="1" applyAlignment="1">
      <alignment horizontal="left" vertical="center"/>
    </xf>
    <xf numFmtId="0" fontId="30" fillId="0" borderId="10" xfId="8" applyBorder="1" applyAlignment="1">
      <alignment horizontal="left" vertical="center" indent="2"/>
    </xf>
    <xf numFmtId="167" fontId="30" fillId="0" borderId="10" xfId="0" applyNumberFormat="1" applyFont="1" applyBorder="1" applyAlignment="1">
      <alignment horizontal="center" vertical="center"/>
    </xf>
    <xf numFmtId="0" fontId="28" fillId="0" borderId="12" xfId="8" applyFont="1" applyBorder="1">
      <alignment vertical="center"/>
    </xf>
    <xf numFmtId="3" fontId="30" fillId="0" borderId="12" xfId="8" applyNumberFormat="1" applyBorder="1" applyAlignment="1">
      <alignment horizontal="center" vertical="center"/>
    </xf>
    <xf numFmtId="0" fontId="30" fillId="0" borderId="12" xfId="8" applyBorder="1" applyAlignment="1">
      <alignment vertical="center" wrapText="1"/>
    </xf>
    <xf numFmtId="0" fontId="30" fillId="0" borderId="12" xfId="8" applyBorder="1" applyAlignment="1">
      <alignment horizontal="left" vertical="center"/>
    </xf>
    <xf numFmtId="1" fontId="30" fillId="0" borderId="12" xfId="8" applyNumberFormat="1" applyBorder="1" applyAlignment="1">
      <alignment horizontal="center" vertical="center"/>
    </xf>
    <xf numFmtId="0" fontId="4" fillId="0" borderId="9" xfId="0" applyFont="1" applyBorder="1"/>
    <xf numFmtId="0" fontId="28" fillId="0" borderId="9" xfId="15" applyBorder="1" applyAlignment="1">
      <alignment horizontal="center" vertical="center"/>
    </xf>
    <xf numFmtId="0" fontId="28" fillId="0" borderId="9" xfId="15" applyBorder="1">
      <alignment vertical="center"/>
    </xf>
    <xf numFmtId="0" fontId="28" fillId="0" borderId="9" xfId="8" applyFont="1" applyBorder="1">
      <alignment vertical="center"/>
    </xf>
    <xf numFmtId="0" fontId="4" fillId="0" borderId="10" xfId="0" applyFont="1" applyBorder="1"/>
    <xf numFmtId="3" fontId="30" fillId="0" borderId="13" xfId="8" quotePrefix="1" applyNumberFormat="1" applyBorder="1" applyAlignment="1">
      <alignment horizontal="center" vertical="center"/>
    </xf>
    <xf numFmtId="0" fontId="30" fillId="0" borderId="13" xfId="8" quotePrefix="1" applyBorder="1" applyAlignment="1">
      <alignment horizontal="left" vertical="center" indent="2"/>
    </xf>
    <xf numFmtId="0" fontId="30" fillId="0" borderId="13" xfId="8" quotePrefix="1" applyBorder="1" applyAlignment="1">
      <alignment horizontal="center" vertical="center"/>
    </xf>
    <xf numFmtId="0" fontId="30" fillId="0" borderId="10" xfId="8" quotePrefix="1" applyBorder="1" applyAlignment="1">
      <alignment horizontal="center" vertical="center"/>
    </xf>
    <xf numFmtId="0" fontId="30" fillId="0" borderId="10" xfId="8" applyBorder="1" applyAlignment="1">
      <alignment horizontal="left" vertical="center" wrapText="1"/>
    </xf>
    <xf numFmtId="0" fontId="28" fillId="0" borderId="12" xfId="8" applyFont="1" applyBorder="1" applyAlignment="1">
      <alignment horizontal="left" vertical="center"/>
    </xf>
    <xf numFmtId="0" fontId="30" fillId="0" borderId="10" xfId="0" applyFont="1" applyBorder="1" applyAlignment="1">
      <alignment horizontal="center" vertical="center"/>
    </xf>
    <xf numFmtId="0" fontId="30" fillId="0" borderId="10" xfId="0" quotePrefix="1" applyFont="1" applyBorder="1" applyAlignment="1">
      <alignment horizontal="center" vertical="center"/>
    </xf>
    <xf numFmtId="0" fontId="30" fillId="0" borderId="12" xfId="0" applyFont="1" applyBorder="1" applyAlignment="1">
      <alignment horizontal="center" vertical="center"/>
    </xf>
    <xf numFmtId="0" fontId="30" fillId="0" borderId="11" xfId="8" quotePrefix="1" applyBorder="1" applyAlignment="1">
      <alignment horizontal="center" vertical="center"/>
    </xf>
    <xf numFmtId="0" fontId="30" fillId="0" borderId="11" xfId="8" applyBorder="1" applyAlignment="1">
      <alignment vertical="center" wrapText="1"/>
    </xf>
    <xf numFmtId="0" fontId="53" fillId="0" borderId="13" xfId="8" applyFont="1" applyBorder="1" applyAlignment="1">
      <alignment horizontal="left" vertical="center"/>
    </xf>
    <xf numFmtId="0" fontId="53" fillId="0" borderId="13" xfId="8" applyFont="1" applyBorder="1" applyAlignment="1">
      <alignment horizontal="center" vertical="center"/>
    </xf>
    <xf numFmtId="0" fontId="30" fillId="0" borderId="11" xfId="8" applyBorder="1" applyAlignment="1">
      <alignment horizontal="left" vertical="center" indent="2"/>
    </xf>
    <xf numFmtId="0" fontId="43" fillId="0" borderId="13" xfId="8" applyFont="1" applyBorder="1" applyAlignment="1">
      <alignment horizontal="left" vertical="center"/>
    </xf>
    <xf numFmtId="9" fontId="30" fillId="10" borderId="13" xfId="1" applyNumberFormat="1" applyFont="1" applyFill="1" applyBorder="1" applyAlignment="1">
      <alignment horizontal="center" vertical="center"/>
    </xf>
    <xf numFmtId="9" fontId="30" fillId="0" borderId="13" xfId="1" applyNumberFormat="1" applyFont="1" applyBorder="1" applyAlignment="1">
      <alignment horizontal="center" vertical="center"/>
    </xf>
    <xf numFmtId="9" fontId="30" fillId="0" borderId="10" xfId="1" applyNumberFormat="1" applyFont="1" applyBorder="1" applyAlignment="1">
      <alignment horizontal="center" vertical="center"/>
    </xf>
    <xf numFmtId="9" fontId="30" fillId="0" borderId="12" xfId="1" applyNumberFormat="1" applyFont="1" applyBorder="1" applyAlignment="1">
      <alignment horizontal="center" vertical="center"/>
    </xf>
    <xf numFmtId="168" fontId="53" fillId="0" borderId="13" xfId="8" applyNumberFormat="1" applyFont="1" applyBorder="1" applyAlignment="1">
      <alignment horizontal="center" vertical="center"/>
    </xf>
    <xf numFmtId="9" fontId="30" fillId="0" borderId="13" xfId="1" quotePrefix="1" applyNumberFormat="1" applyFont="1" applyBorder="1" applyAlignment="1">
      <alignment horizontal="center" vertical="center"/>
    </xf>
    <xf numFmtId="49" fontId="30" fillId="10" borderId="13" xfId="8" applyNumberFormat="1" applyFill="1" applyBorder="1" applyAlignment="1">
      <alignment horizontal="center" vertical="center"/>
    </xf>
    <xf numFmtId="9" fontId="30" fillId="10" borderId="0" xfId="1" applyNumberFormat="1" applyFont="1" applyFill="1" applyAlignment="1">
      <alignment horizontal="center" vertical="center"/>
    </xf>
    <xf numFmtId="9" fontId="30" fillId="0" borderId="11" xfId="8" applyNumberFormat="1" applyBorder="1" applyAlignment="1">
      <alignment horizontal="center" vertical="center"/>
    </xf>
    <xf numFmtId="0" fontId="30" fillId="0" borderId="11" xfId="8" applyBorder="1" applyAlignment="1">
      <alignment horizontal="center" vertical="center" wrapText="1"/>
    </xf>
    <xf numFmtId="0" fontId="29" fillId="0" borderId="0" xfId="7" applyAlignment="1">
      <alignment horizontal="left" vertical="center"/>
    </xf>
    <xf numFmtId="0" fontId="30" fillId="0" borderId="0" xfId="8" applyAlignment="1">
      <alignment horizontal="left" vertical="top"/>
    </xf>
    <xf numFmtId="0" fontId="3" fillId="0" borderId="0" xfId="0" applyFont="1" applyAlignment="1">
      <alignment horizontal="left"/>
    </xf>
    <xf numFmtId="0" fontId="30" fillId="11" borderId="0" xfId="8" applyFill="1" applyAlignment="1">
      <alignment horizontal="center" vertical="center"/>
    </xf>
    <xf numFmtId="0" fontId="11" fillId="0" borderId="0" xfId="0" applyFont="1" applyAlignment="1">
      <alignment horizontal="left"/>
    </xf>
    <xf numFmtId="0" fontId="57" fillId="0" borderId="0" xfId="0" applyFont="1" applyAlignment="1">
      <alignment vertical="center"/>
    </xf>
    <xf numFmtId="9" fontId="30" fillId="0" borderId="0" xfId="1" applyNumberFormat="1" applyFont="1" applyAlignment="1">
      <alignment horizontal="center" vertical="center"/>
    </xf>
    <xf numFmtId="0" fontId="60" fillId="0" borderId="13" xfId="8" applyFont="1" applyBorder="1" applyAlignment="1">
      <alignment horizontal="left" vertical="center"/>
    </xf>
    <xf numFmtId="0" fontId="32" fillId="2" borderId="0" xfId="10">
      <alignment horizontal="left" vertical="center" indent="2"/>
    </xf>
    <xf numFmtId="0" fontId="33" fillId="3" borderId="0" xfId="11">
      <alignment horizontal="left" vertical="center" indent="2"/>
    </xf>
    <xf numFmtId="0" fontId="30" fillId="0" borderId="0" xfId="8">
      <alignment vertical="center"/>
    </xf>
    <xf numFmtId="0" fontId="30" fillId="0" borderId="0" xfId="8" applyAlignment="1">
      <alignment horizontal="left" vertical="center" wrapText="1"/>
    </xf>
    <xf numFmtId="0" fontId="30" fillId="0" borderId="0" xfId="8" applyAlignment="1">
      <alignment horizontal="left" vertical="top" wrapText="1"/>
    </xf>
    <xf numFmtId="0" fontId="29" fillId="0" borderId="0" xfId="7" applyAlignment="1">
      <alignment horizontal="left" vertical="center"/>
    </xf>
    <xf numFmtId="0" fontId="45" fillId="0" borderId="0" xfId="26" applyAlignment="1">
      <alignment horizontal="left" vertical="center" wrapText="1"/>
    </xf>
    <xf numFmtId="0" fontId="3" fillId="0" borderId="0" xfId="0" applyFont="1" applyAlignment="1">
      <alignment horizontal="left" vertical="center" wrapText="1"/>
    </xf>
    <xf numFmtId="0" fontId="24" fillId="0" borderId="0" xfId="0" applyFont="1" applyAlignment="1">
      <alignment horizontal="left" vertical="center" wrapText="1"/>
    </xf>
    <xf numFmtId="0" fontId="30" fillId="0" borderId="11" xfId="8" applyBorder="1" applyAlignment="1">
      <alignment horizontal="left" vertical="center"/>
    </xf>
    <xf numFmtId="0" fontId="30" fillId="0" borderId="13" xfId="8" applyBorder="1" applyAlignment="1">
      <alignment horizontal="left" vertical="center"/>
    </xf>
    <xf numFmtId="0" fontId="30" fillId="0" borderId="10" xfId="8" applyBorder="1">
      <alignment vertical="center"/>
    </xf>
    <xf numFmtId="0" fontId="30" fillId="0" borderId="12" xfId="8" applyBorder="1">
      <alignment vertical="center"/>
    </xf>
    <xf numFmtId="0" fontId="30" fillId="0" borderId="10" xfId="8" applyBorder="1" applyAlignment="1">
      <alignment horizontal="left" vertical="center"/>
    </xf>
    <xf numFmtId="0" fontId="30" fillId="0" borderId="12" xfId="8" applyBorder="1" applyAlignment="1">
      <alignment horizontal="left" vertical="center"/>
    </xf>
    <xf numFmtId="0" fontId="30" fillId="0" borderId="13" xfId="8" applyBorder="1">
      <alignment vertical="center"/>
    </xf>
    <xf numFmtId="0" fontId="49" fillId="0" borderId="0" xfId="8" applyFont="1" applyAlignment="1">
      <alignment horizontal="left" vertical="center" wrapText="1"/>
    </xf>
    <xf numFmtId="0" fontId="30" fillId="0" borderId="0" xfId="8" applyAlignment="1">
      <alignment horizontal="left" vertical="center" wrapText="1" indent="2"/>
    </xf>
    <xf numFmtId="0" fontId="28" fillId="0" borderId="10" xfId="15" applyBorder="1" applyAlignment="1">
      <alignment horizontal="center" vertical="center" wrapText="1"/>
    </xf>
    <xf numFmtId="0" fontId="28" fillId="0" borderId="0" xfId="15" applyBorder="1" applyAlignment="1">
      <alignment horizontal="center" vertical="center" wrapText="1"/>
    </xf>
    <xf numFmtId="0" fontId="28" fillId="0" borderId="1" xfId="15" applyAlignment="1">
      <alignment horizontal="center" vertical="center" wrapText="1"/>
    </xf>
    <xf numFmtId="0" fontId="29" fillId="0" borderId="12" xfId="7" applyBorder="1" applyAlignment="1">
      <alignment horizontal="center" vertical="center"/>
    </xf>
    <xf numFmtId="0" fontId="29" fillId="0" borderId="0" xfId="7" applyAlignment="1">
      <alignment horizontal="center" vertical="center" wrapText="1"/>
    </xf>
    <xf numFmtId="0" fontId="28" fillId="0" borderId="10" xfId="15" applyBorder="1" applyAlignment="1">
      <alignment vertical="center" wrapText="1"/>
    </xf>
    <xf numFmtId="0" fontId="28" fillId="0" borderId="0" xfId="15" applyBorder="1" applyAlignment="1">
      <alignment vertical="center" wrapText="1"/>
    </xf>
    <xf numFmtId="0" fontId="28" fillId="0" borderId="1" xfId="15" applyAlignment="1">
      <alignment vertical="center" wrapText="1"/>
    </xf>
    <xf numFmtId="0" fontId="28" fillId="0" borderId="10" xfId="15" applyBorder="1" applyAlignment="1">
      <alignment horizontal="left" vertical="center" wrapText="1"/>
    </xf>
    <xf numFmtId="0" fontId="28" fillId="0" borderId="0" xfId="15" applyBorder="1" applyAlignment="1">
      <alignment horizontal="left" vertical="center" wrapText="1"/>
    </xf>
    <xf numFmtId="0" fontId="28" fillId="0" borderId="1" xfId="15" applyAlignment="1">
      <alignment horizontal="left" vertical="center" wrapText="1"/>
    </xf>
    <xf numFmtId="0" fontId="0" fillId="0" borderId="0" xfId="0" applyAlignment="1">
      <alignment horizontal="center" vertical="center" wrapText="1"/>
    </xf>
    <xf numFmtId="0" fontId="30" fillId="0" borderId="10" xfId="8" applyBorder="1" applyAlignment="1">
      <alignment horizontal="left" vertical="center" wrapText="1"/>
    </xf>
    <xf numFmtId="0" fontId="30" fillId="0" borderId="12" xfId="8" applyBorder="1" applyAlignment="1">
      <alignment horizontal="left" vertical="center" wrapText="1"/>
    </xf>
    <xf numFmtId="0" fontId="30" fillId="0" borderId="10" xfId="8" applyBorder="1" applyAlignment="1">
      <alignment horizontal="center" vertical="center"/>
    </xf>
    <xf numFmtId="0" fontId="30" fillId="0" borderId="12" xfId="8" applyBorder="1" applyAlignment="1">
      <alignment horizontal="center" vertical="center"/>
    </xf>
    <xf numFmtId="3" fontId="30" fillId="10" borderId="10" xfId="8" applyNumberFormat="1" applyFill="1" applyBorder="1" applyAlignment="1">
      <alignment horizontal="center" vertical="center"/>
    </xf>
    <xf numFmtId="3" fontId="30" fillId="10" borderId="12" xfId="8" applyNumberFormat="1" applyFill="1" applyBorder="1" applyAlignment="1">
      <alignment horizontal="center" vertical="center"/>
    </xf>
    <xf numFmtId="3" fontId="30" fillId="0" borderId="10" xfId="8" applyNumberFormat="1" applyBorder="1" applyAlignment="1">
      <alignment horizontal="center" vertical="center"/>
    </xf>
    <xf numFmtId="3" fontId="30" fillId="0" borderId="12" xfId="8" applyNumberFormat="1" applyBorder="1" applyAlignment="1">
      <alignment horizontal="center" vertical="center"/>
    </xf>
    <xf numFmtId="0" fontId="30" fillId="0" borderId="10" xfId="8" applyBorder="1" applyAlignment="1">
      <alignment vertical="center" wrapText="1"/>
    </xf>
    <xf numFmtId="0" fontId="30" fillId="0" borderId="12" xfId="8" applyBorder="1" applyAlignment="1">
      <alignment vertical="center" wrapText="1"/>
    </xf>
    <xf numFmtId="0" fontId="30" fillId="0" borderId="10" xfId="8" applyBorder="1" applyAlignment="1">
      <alignment horizontal="left" vertical="center" indent="2"/>
    </xf>
    <xf numFmtId="0" fontId="30" fillId="0" borderId="12" xfId="8" applyBorder="1" applyAlignment="1">
      <alignment horizontal="left" vertical="center" indent="2"/>
    </xf>
    <xf numFmtId="0" fontId="30" fillId="0" borderId="0" xfId="8" applyAlignment="1">
      <alignment horizontal="left" vertical="center"/>
    </xf>
    <xf numFmtId="0" fontId="30" fillId="0" borderId="13" xfId="8" applyBorder="1" applyAlignment="1">
      <alignment horizontal="left" vertical="center" wrapText="1"/>
    </xf>
    <xf numFmtId="0" fontId="30" fillId="0" borderId="10" xfId="0" quotePrefix="1" applyFont="1" applyBorder="1" applyAlignment="1">
      <alignment horizontal="center" vertical="center"/>
    </xf>
    <xf numFmtId="0" fontId="30" fillId="0" borderId="0" xfId="0" quotePrefix="1" applyFont="1" applyAlignment="1">
      <alignment horizontal="center" vertical="center"/>
    </xf>
    <xf numFmtId="0" fontId="30" fillId="0" borderId="12" xfId="0" quotePrefix="1" applyFont="1" applyBorder="1" applyAlignment="1">
      <alignment horizontal="center" vertical="center"/>
    </xf>
    <xf numFmtId="9" fontId="30" fillId="10" borderId="10" xfId="1" applyNumberFormat="1" applyFont="1" applyFill="1" applyBorder="1" applyAlignment="1">
      <alignment horizontal="center" vertical="center"/>
    </xf>
    <xf numFmtId="9" fontId="30" fillId="10" borderId="0" xfId="1" applyNumberFormat="1" applyFont="1" applyFill="1" applyBorder="1" applyAlignment="1">
      <alignment horizontal="center" vertical="center"/>
    </xf>
    <xf numFmtId="9" fontId="30" fillId="10" borderId="12" xfId="1" applyNumberFormat="1" applyFont="1" applyFill="1" applyBorder="1" applyAlignment="1">
      <alignment horizontal="center" vertical="center"/>
    </xf>
    <xf numFmtId="0" fontId="30" fillId="0" borderId="0" xfId="8" applyAlignment="1">
      <alignment horizontal="center" vertical="center"/>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3" xfId="8" applyBorder="1" applyAlignment="1">
      <alignment horizontal="center" vertical="center"/>
    </xf>
    <xf numFmtId="9" fontId="30" fillId="10" borderId="13" xfId="1" applyNumberFormat="1" applyFont="1" applyFill="1" applyBorder="1" applyAlignment="1">
      <alignment horizontal="center" vertical="center"/>
    </xf>
    <xf numFmtId="0" fontId="30" fillId="0" borderId="13" xfId="0" applyFont="1" applyBorder="1" applyAlignment="1">
      <alignment horizontal="center" vertical="center"/>
    </xf>
    <xf numFmtId="0" fontId="30" fillId="0" borderId="13" xfId="0" quotePrefix="1" applyFont="1" applyBorder="1" applyAlignment="1">
      <alignment horizontal="center" vertical="center"/>
    </xf>
    <xf numFmtId="0" fontId="30" fillId="0" borderId="13" xfId="8" applyBorder="1" applyAlignment="1">
      <alignment horizontal="left" vertical="center" indent="2"/>
    </xf>
    <xf numFmtId="9" fontId="30" fillId="0" borderId="13" xfId="1" applyNumberFormat="1" applyFont="1" applyBorder="1" applyAlignment="1">
      <alignment horizontal="center" vertical="center"/>
    </xf>
    <xf numFmtId="169" fontId="30" fillId="10" borderId="13" xfId="1" applyNumberFormat="1" applyFont="1" applyFill="1" applyBorder="1" applyAlignment="1">
      <alignment horizontal="center" vertical="center"/>
    </xf>
    <xf numFmtId="0" fontId="30" fillId="0" borderId="13" xfId="8" quotePrefix="1" applyBorder="1" applyAlignment="1">
      <alignment horizontal="center" vertical="center"/>
    </xf>
    <xf numFmtId="0" fontId="30" fillId="10" borderId="13" xfId="8" applyFill="1" applyBorder="1" applyAlignment="1">
      <alignment horizontal="center" vertical="center"/>
    </xf>
    <xf numFmtId="0" fontId="30" fillId="0" borderId="0" xfId="8" applyAlignment="1">
      <alignment vertical="center" wrapText="1"/>
    </xf>
    <xf numFmtId="0" fontId="30" fillId="0" borderId="9" xfId="8" applyBorder="1" applyAlignment="1">
      <alignment horizontal="left" vertical="center" wrapText="1"/>
    </xf>
    <xf numFmtId="0" fontId="30" fillId="0" borderId="14" xfId="8" applyBorder="1" applyAlignment="1">
      <alignment horizontal="left" vertical="center" wrapText="1"/>
    </xf>
    <xf numFmtId="0" fontId="30" fillId="0" borderId="9" xfId="8" applyBorder="1" applyAlignment="1">
      <alignment horizontal="left" vertical="center"/>
    </xf>
    <xf numFmtId="0" fontId="30" fillId="0" borderId="14" xfId="8" applyBorder="1" applyAlignment="1">
      <alignment horizontal="left" vertical="center"/>
    </xf>
    <xf numFmtId="0" fontId="30" fillId="0" borderId="9" xfId="8" applyBorder="1" applyAlignment="1">
      <alignment horizontal="center" vertical="center"/>
    </xf>
    <xf numFmtId="0" fontId="30" fillId="0" borderId="14" xfId="8" applyBorder="1" applyAlignment="1">
      <alignment horizontal="center" vertical="center"/>
    </xf>
    <xf numFmtId="0" fontId="30" fillId="0" borderId="9" xfId="1" applyNumberFormat="1" applyFont="1" applyBorder="1" applyAlignment="1">
      <alignment horizontal="center" vertical="center"/>
    </xf>
    <xf numFmtId="0" fontId="30" fillId="0" borderId="14" xfId="1" applyNumberFormat="1" applyFont="1" applyBorder="1" applyAlignment="1">
      <alignment horizontal="center" vertical="center"/>
    </xf>
    <xf numFmtId="9" fontId="30" fillId="0" borderId="9" xfId="1" applyNumberFormat="1" applyFont="1" applyBorder="1" applyAlignment="1">
      <alignment horizontal="center" vertical="center"/>
    </xf>
    <xf numFmtId="9" fontId="30" fillId="0" borderId="14" xfId="1" applyNumberFormat="1" applyFont="1" applyBorder="1" applyAlignment="1">
      <alignment horizontal="center" vertical="center"/>
    </xf>
    <xf numFmtId="9" fontId="30" fillId="0" borderId="9" xfId="1" quotePrefix="1" applyNumberFormat="1" applyFont="1" applyBorder="1" applyAlignment="1">
      <alignment horizontal="center" vertical="center"/>
    </xf>
    <xf numFmtId="9" fontId="30" fillId="0" borderId="14" xfId="1" quotePrefix="1" applyNumberFormat="1" applyFont="1" applyBorder="1" applyAlignment="1">
      <alignment horizontal="center" vertical="center"/>
    </xf>
    <xf numFmtId="1" fontId="30" fillId="0" borderId="9" xfId="1" applyNumberFormat="1" applyFont="1" applyBorder="1" applyAlignment="1">
      <alignment horizontal="center" vertical="center"/>
    </xf>
    <xf numFmtId="1" fontId="30" fillId="0" borderId="14" xfId="1" applyNumberFormat="1" applyFont="1" applyBorder="1" applyAlignment="1">
      <alignment horizontal="center" vertical="center"/>
    </xf>
    <xf numFmtId="9" fontId="30" fillId="0" borderId="0" xfId="1" quotePrefix="1" applyNumberFormat="1" applyFont="1" applyBorder="1" applyAlignment="1">
      <alignment horizontal="center" vertical="center"/>
    </xf>
    <xf numFmtId="9" fontId="30" fillId="0" borderId="0" xfId="1" applyNumberFormat="1" applyFont="1" applyBorder="1" applyAlignment="1">
      <alignment horizontal="center" vertical="center"/>
    </xf>
    <xf numFmtId="0" fontId="30" fillId="0" borderId="9" xfId="8" applyBorder="1">
      <alignment vertical="center"/>
    </xf>
    <xf numFmtId="0" fontId="30" fillId="0" borderId="14" xfId="8" applyBorder="1">
      <alignment vertical="center"/>
    </xf>
    <xf numFmtId="0" fontId="30" fillId="0" borderId="10" xfId="8" quotePrefix="1" applyBorder="1" applyAlignment="1">
      <alignment horizontal="left" vertical="center"/>
    </xf>
    <xf numFmtId="0" fontId="30" fillId="0" borderId="0" xfId="8" quotePrefix="1" applyAlignment="1">
      <alignment horizontal="left" vertical="center"/>
    </xf>
    <xf numFmtId="0" fontId="30" fillId="0" borderId="12" xfId="8" quotePrefix="1" applyBorder="1" applyAlignment="1">
      <alignment horizontal="left" vertical="center"/>
    </xf>
    <xf numFmtId="9" fontId="30" fillId="0" borderId="9" xfId="8" applyNumberFormat="1" applyBorder="1" applyAlignment="1">
      <alignment horizontal="center" vertical="center"/>
    </xf>
    <xf numFmtId="9" fontId="30" fillId="0" borderId="0" xfId="8" applyNumberFormat="1" applyAlignment="1">
      <alignment horizontal="center" vertical="center"/>
    </xf>
    <xf numFmtId="9" fontId="30" fillId="0" borderId="14" xfId="8" applyNumberFormat="1" applyBorder="1" applyAlignment="1">
      <alignment horizontal="center" vertical="center"/>
    </xf>
    <xf numFmtId="0" fontId="30" fillId="0" borderId="9" xfId="8" quotePrefix="1" applyBorder="1" applyAlignment="1">
      <alignment horizontal="left" vertical="center"/>
    </xf>
    <xf numFmtId="0" fontId="30" fillId="0" borderId="14" xfId="8" quotePrefix="1" applyBorder="1" applyAlignment="1">
      <alignment horizontal="left" vertical="center"/>
    </xf>
    <xf numFmtId="0" fontId="30" fillId="0" borderId="10" xfId="8" applyBorder="1" applyAlignment="1">
      <alignment horizontal="center" vertical="center" wrapText="1"/>
    </xf>
    <xf numFmtId="0" fontId="30" fillId="0" borderId="0" xfId="8" applyAlignment="1">
      <alignment horizontal="center" vertical="center" wrapText="1"/>
    </xf>
    <xf numFmtId="0" fontId="30" fillId="0" borderId="12" xfId="8" applyBorder="1" applyAlignment="1">
      <alignment horizontal="center" vertical="center" wrapText="1"/>
    </xf>
    <xf numFmtId="9" fontId="30" fillId="0" borderId="10" xfId="8" applyNumberFormat="1" applyBorder="1" applyAlignment="1">
      <alignment horizontal="center" vertical="center"/>
    </xf>
    <xf numFmtId="9" fontId="30" fillId="0" borderId="12" xfId="8" applyNumberFormat="1" applyBorder="1" applyAlignment="1">
      <alignment horizontal="center" vertical="center"/>
    </xf>
    <xf numFmtId="0" fontId="30" fillId="0" borderId="11" xfId="8" applyBorder="1" applyAlignment="1">
      <alignment horizontal="center" vertical="center"/>
    </xf>
    <xf numFmtId="0" fontId="30" fillId="0" borderId="11" xfId="8" applyBorder="1">
      <alignment vertical="center"/>
    </xf>
    <xf numFmtId="0" fontId="30" fillId="0" borderId="11" xfId="8" applyBorder="1" applyAlignment="1">
      <alignment horizontal="left" vertical="center" wrapText="1"/>
    </xf>
    <xf numFmtId="0" fontId="30" fillId="0" borderId="11" xfId="8" quotePrefix="1" applyBorder="1" applyAlignment="1">
      <alignment horizontal="center" vertical="center"/>
    </xf>
  </cellXfs>
  <cellStyles count="28">
    <cellStyle name="Body headline" xfId="7" xr:uid="{5910944C-7185-4340-8D36-9940BDEDB96E}"/>
    <cellStyle name="Body highlight text" xfId="26" xr:uid="{898560D0-C5CA-4B46-9C81-8AD7EE4F818D}"/>
    <cellStyle name="Body text" xfId="8" xr:uid="{505B7326-3172-4918-B1EC-8C9A92382E5B}"/>
    <cellStyle name="Calculation" xfId="20" builtinId="22" hidden="1"/>
    <cellStyle name="Check Cell" xfId="22" builtinId="23" hidden="1"/>
    <cellStyle name="Comma" xfId="16" builtinId="3" hidden="1"/>
    <cellStyle name="Comma [0]" xfId="17" builtinId="6" hidden="1"/>
    <cellStyle name="Explanatory Text" xfId="25" builtinId="53" hidden="1"/>
    <cellStyle name="Heading 1" xfId="3" builtinId="16" hidden="1" customBuiltin="1"/>
    <cellStyle name="Heading 1" xfId="27" builtinId="16" customBuiltin="1"/>
    <cellStyle name="Heading 2" xfId="4" builtinId="17" customBuiltin="1"/>
    <cellStyle name="Heading 3" xfId="6" builtinId="18" customBuiltin="1"/>
    <cellStyle name="Heading 4" xfId="5" builtinId="19" customBuiltin="1"/>
    <cellStyle name="Headline" xfId="9" xr:uid="{2024F57D-416D-4115-91F4-46B462891380}"/>
    <cellStyle name="Hyperlink" xfId="2" builtinId="8" customBuiltin="1"/>
    <cellStyle name="Input" xfId="18" builtinId="20" hidden="1"/>
    <cellStyle name="Linked Cell" xfId="21" builtinId="24" hidden="1"/>
    <cellStyle name="Nav LV1 Regular" xfId="10" xr:uid="{A58BF84B-F01E-4BAE-924F-B223FD4FD479}"/>
    <cellStyle name="Nav Lv1 Section" xfId="11" xr:uid="{34C370E5-9A4B-46AD-A097-DB5BE265117D}"/>
    <cellStyle name="Nav Lv2 Regular" xfId="12" xr:uid="{77CD3A80-B07D-40F5-81F6-110DEEEA2C83}"/>
    <cellStyle name="Nav Lv2 Section" xfId="13" xr:uid="{197684AE-958D-4E38-908F-15BF16883FAD}"/>
    <cellStyle name="Normal" xfId="0" builtinId="0"/>
    <cellStyle name="Note" xfId="24" builtinId="10" hidden="1"/>
    <cellStyle name="Output" xfId="19" builtinId="21" hidden="1"/>
    <cellStyle name="Percent" xfId="1" builtinId="5" customBuiltin="1"/>
    <cellStyle name="Subheadline" xfId="14" xr:uid="{6BB960F3-5B17-4BFC-8225-4B83797C0BB9}"/>
    <cellStyle name="Table headline" xfId="15" xr:uid="{28A3E834-286E-46A8-BDE6-6C7EBFF239C8}"/>
    <cellStyle name="Warning Text" xfId="23" builtinId="11" hidden="1"/>
  </cellStyles>
  <dxfs count="0"/>
  <tableStyles count="0" defaultTableStyle="TableStyleMedium2" defaultPivotStyle="PivotStyleLight16"/>
  <colors>
    <mruColors>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Environmental KPIs'!A1"/><Relationship Id="rId3" Type="http://schemas.openxmlformats.org/officeDocument/2006/relationships/hyperlink" Target="#'ESG Strategy'!A1"/><Relationship Id="rId7" Type="http://schemas.openxmlformats.org/officeDocument/2006/relationships/hyperlink" Target="#'EU Taxonomy'!A1"/><Relationship Id="rId2" Type="http://schemas.openxmlformats.org/officeDocument/2006/relationships/hyperlink" Target="#'About &amp; Content'!A1"/><Relationship Id="rId1" Type="http://schemas.openxmlformats.org/officeDocument/2006/relationships/image" Target="../media/image1.png"/><Relationship Id="rId6" Type="http://schemas.openxmlformats.org/officeDocument/2006/relationships/hyperlink" Target="#'Standards and Ratings'!A1"/><Relationship Id="rId5" Type="http://schemas.openxmlformats.org/officeDocument/2006/relationships/hyperlink" Target="#'Governance KPIs'!A1"/><Relationship Id="rId4" Type="http://schemas.openxmlformats.org/officeDocument/2006/relationships/hyperlink" Target="#'Social KPIs'!A1"/><Relationship Id="rId9" Type="http://schemas.openxmlformats.org/officeDocument/2006/relationships/hyperlink" Target="#'Feedback Hub'!A1"/></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nilfisk.com/" TargetMode="External"/><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nilfisk.com/" TargetMode="External"/><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nilfisk.com/" TargetMode="External"/><Relationship Id="rId4" Type="http://schemas.openxmlformats.org/officeDocument/2006/relationships/image" Target="../media/image4.sv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nilfisk.com/" TargetMode="External"/><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2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hyperlink" Target="https://www.nilfisk.com/" TargetMode="External"/><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28.xml.rels><?xml version="1.0" encoding="UTF-8" standalone="yes"?>
<Relationships xmlns="http://schemas.openxmlformats.org/package/2006/relationships"><Relationship Id="rId8" Type="http://schemas.openxmlformats.org/officeDocument/2006/relationships/image" Target="../media/image17.svg"/><Relationship Id="rId13" Type="http://schemas.openxmlformats.org/officeDocument/2006/relationships/image" Target="../media/image22.png"/><Relationship Id="rId18" Type="http://schemas.openxmlformats.org/officeDocument/2006/relationships/image" Target="../media/image27.sv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svg"/><Relationship Id="rId17" Type="http://schemas.openxmlformats.org/officeDocument/2006/relationships/image" Target="../media/image26.png"/><Relationship Id="rId2" Type="http://schemas.openxmlformats.org/officeDocument/2006/relationships/image" Target="../media/image2.png"/><Relationship Id="rId16" Type="http://schemas.openxmlformats.org/officeDocument/2006/relationships/image" Target="../media/image25.svg"/><Relationship Id="rId1" Type="http://schemas.openxmlformats.org/officeDocument/2006/relationships/hyperlink" Target="https://www.nilfisk.com/" TargetMode="External"/><Relationship Id="rId6" Type="http://schemas.openxmlformats.org/officeDocument/2006/relationships/image" Target="../media/image15.svg"/><Relationship Id="rId11" Type="http://schemas.openxmlformats.org/officeDocument/2006/relationships/image" Target="../media/image20.png"/><Relationship Id="rId5" Type="http://schemas.openxmlformats.org/officeDocument/2006/relationships/image" Target="../media/image14.png"/><Relationship Id="rId15" Type="http://schemas.openxmlformats.org/officeDocument/2006/relationships/image" Target="../media/image24.png"/><Relationship Id="rId10" Type="http://schemas.openxmlformats.org/officeDocument/2006/relationships/image" Target="../media/image19.svg"/><Relationship Id="rId4" Type="http://schemas.openxmlformats.org/officeDocument/2006/relationships/image" Target="../media/image13.svg"/><Relationship Id="rId9" Type="http://schemas.openxmlformats.org/officeDocument/2006/relationships/image" Target="../media/image18.png"/><Relationship Id="rId14" Type="http://schemas.openxmlformats.org/officeDocument/2006/relationships/image" Target="../media/image23.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nilfisk.com/" TargetMode="External"/><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ilfisk.com/" TargetMode="External"/><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https://www.nilfisk.com/" TargetMode="External"/><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nilfisk.com/" TargetMode="External"/><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nilfisk.com/"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172573" cy="6879430"/>
    <xdr:pic>
      <xdr:nvPicPr>
        <xdr:cNvPr id="2" name="Picture 1">
          <a:extLst>
            <a:ext uri="{FF2B5EF4-FFF2-40B4-BE49-F238E27FC236}">
              <a16:creationId xmlns:a16="http://schemas.microsoft.com/office/drawing/2014/main" id="{774B980A-DD76-4E48-B26D-CF8889AEC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9172573" cy="6879430"/>
        </a:xfrm>
        <a:prstGeom prst="rect">
          <a:avLst/>
        </a:prstGeom>
      </xdr:spPr>
    </xdr:pic>
    <xdr:clientData/>
  </xdr:oneCellAnchor>
  <xdr:oneCellAnchor>
    <xdr:from>
      <xdr:col>0</xdr:col>
      <xdr:colOff>314324</xdr:colOff>
      <xdr:row>18</xdr:row>
      <xdr:rowOff>161925</xdr:rowOff>
    </xdr:from>
    <xdr:ext cx="6096001" cy="831190"/>
    <xdr:sp macro="" textlink="">
      <xdr:nvSpPr>
        <xdr:cNvPr id="3" name="TextBox 2">
          <a:extLst>
            <a:ext uri="{FF2B5EF4-FFF2-40B4-BE49-F238E27FC236}">
              <a16:creationId xmlns:a16="http://schemas.microsoft.com/office/drawing/2014/main" id="{C8058B99-1F3F-4353-9672-7D65927E7C2D}"/>
            </a:ext>
          </a:extLst>
        </xdr:cNvPr>
        <xdr:cNvSpPr txBox="1"/>
      </xdr:nvSpPr>
      <xdr:spPr>
        <a:xfrm>
          <a:off x="314324" y="3590925"/>
          <a:ext cx="6096001" cy="831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DK" sz="4000" b="1" spc="20">
              <a:solidFill>
                <a:schemeClr val="tx1"/>
              </a:solidFill>
              <a:latin typeface="Roboto" panose="02000000000000000000" pitchFamily="2" charset="0"/>
              <a:ea typeface="Roboto" panose="02000000000000000000" pitchFamily="2" charset="0"/>
            </a:rPr>
            <a:t>ESG</a:t>
          </a:r>
          <a:r>
            <a:rPr lang="en-DK" sz="4000" b="1" spc="20" baseline="0">
              <a:solidFill>
                <a:schemeClr val="tx1"/>
              </a:solidFill>
              <a:latin typeface="Roboto" panose="02000000000000000000" pitchFamily="2" charset="0"/>
              <a:ea typeface="Roboto" panose="02000000000000000000" pitchFamily="2" charset="0"/>
            </a:rPr>
            <a:t> Factbook 2023/2024 </a:t>
          </a:r>
          <a:endParaRPr lang="en-US" sz="4000" b="1" spc="20" baseline="0">
            <a:solidFill>
              <a:schemeClr val="tx1"/>
            </a:solidFill>
            <a:latin typeface="Roboto" panose="02000000000000000000" pitchFamily="2" charset="0"/>
            <a:ea typeface="Roboto" panose="02000000000000000000" pitchFamily="2"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DK" sz="1400" b="0" i="0">
              <a:solidFill>
                <a:schemeClr val="tx1"/>
              </a:solidFill>
              <a:effectLst/>
              <a:latin typeface="+mn-lt"/>
              <a:ea typeface="Roboto" panose="02000000000000000000" pitchFamily="2" charset="0"/>
              <a:cs typeface="+mn-cs"/>
            </a:rPr>
            <a:t>Learn</a:t>
          </a:r>
          <a:r>
            <a:rPr lang="en-DK" sz="1400" b="0" i="0" baseline="0">
              <a:solidFill>
                <a:schemeClr val="tx1"/>
              </a:solidFill>
              <a:effectLst/>
              <a:latin typeface="+mn-lt"/>
              <a:ea typeface="Roboto" panose="02000000000000000000" pitchFamily="2" charset="0"/>
              <a:cs typeface="+mn-cs"/>
            </a:rPr>
            <a:t> more about the factbook and its content </a:t>
          </a:r>
          <a:r>
            <a:rPr lang="en-DK" sz="1400" b="0" i="0" u="none" baseline="0">
              <a:solidFill>
                <a:schemeClr val="tx1"/>
              </a:solidFill>
              <a:effectLst/>
              <a:latin typeface="+mn-lt"/>
              <a:ea typeface="Roboto" panose="02000000000000000000" pitchFamily="2" charset="0"/>
              <a:cs typeface="+mn-cs"/>
            </a:rPr>
            <a:t>here</a:t>
          </a:r>
          <a:endParaRPr lang="en-US" sz="1400" b="0" i="0" u="none">
            <a:solidFill>
              <a:schemeClr val="tx1"/>
            </a:solidFill>
            <a:effectLst/>
            <a:latin typeface="+mn-lt"/>
            <a:ea typeface="Roboto" panose="02000000000000000000" pitchFamily="2" charset="0"/>
          </a:endParaRPr>
        </a:p>
      </xdr:txBody>
    </xdr:sp>
    <xdr:clientData/>
  </xdr:oneCellAnchor>
  <xdr:twoCellAnchor>
    <xdr:from>
      <xdr:col>0</xdr:col>
      <xdr:colOff>307975</xdr:colOff>
      <xdr:row>23</xdr:row>
      <xdr:rowOff>57150</xdr:rowOff>
    </xdr:from>
    <xdr:to>
      <xdr:col>2</xdr:col>
      <xdr:colOff>128725</xdr:colOff>
      <xdr:row>24</xdr:row>
      <xdr:rowOff>205500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46CE7111-C515-43C7-BFB5-88B6741A8DCA}"/>
            </a:ext>
          </a:extLst>
        </xdr:cNvPr>
        <xdr:cNvSpPr/>
      </xdr:nvSpPr>
      <xdr:spPr>
        <a:xfrm>
          <a:off x="307975" y="4438650"/>
          <a:ext cx="1440000" cy="3198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About &amp; Content </a:t>
          </a:r>
        </a:p>
      </xdr:txBody>
    </xdr:sp>
    <xdr:clientData/>
  </xdr:twoCellAnchor>
  <xdr:twoCellAnchor>
    <xdr:from>
      <xdr:col>2</xdr:col>
      <xdr:colOff>215900</xdr:colOff>
      <xdr:row>23</xdr:row>
      <xdr:rowOff>57150</xdr:rowOff>
    </xdr:from>
    <xdr:to>
      <xdr:col>4</xdr:col>
      <xdr:colOff>36650</xdr:colOff>
      <xdr:row>24</xdr:row>
      <xdr:rowOff>205500</xdr:rowOff>
    </xdr:to>
    <xdr:sp macro="" textlink="">
      <xdr:nvSpPr>
        <xdr:cNvPr id="5" name="Rectangle: Rounded Corners 5">
          <a:hlinkClick xmlns:r="http://schemas.openxmlformats.org/officeDocument/2006/relationships" r:id="rId3"/>
          <a:extLst>
            <a:ext uri="{FF2B5EF4-FFF2-40B4-BE49-F238E27FC236}">
              <a16:creationId xmlns:a16="http://schemas.microsoft.com/office/drawing/2014/main" id="{6FEB872C-C235-4E0A-AFD7-9708E4E2BEDA}"/>
            </a:ext>
          </a:extLst>
        </xdr:cNvPr>
        <xdr:cNvSpPr/>
      </xdr:nvSpPr>
      <xdr:spPr>
        <a:xfrm>
          <a:off x="1835150" y="4438650"/>
          <a:ext cx="1440000" cy="3198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ESG Strategy </a:t>
          </a:r>
        </a:p>
      </xdr:txBody>
    </xdr:sp>
    <xdr:clientData/>
  </xdr:twoCellAnchor>
  <xdr:twoCellAnchor>
    <xdr:from>
      <xdr:col>0</xdr:col>
      <xdr:colOff>307975</xdr:colOff>
      <xdr:row>25</xdr:row>
      <xdr:rowOff>50799</xdr:rowOff>
    </xdr:from>
    <xdr:to>
      <xdr:col>2</xdr:col>
      <xdr:colOff>128725</xdr:colOff>
      <xdr:row>26</xdr:row>
      <xdr:rowOff>199149</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A8066414-BE9E-4689-B5E5-97F3CF54FFFC}"/>
            </a:ext>
          </a:extLst>
        </xdr:cNvPr>
        <xdr:cNvSpPr/>
      </xdr:nvSpPr>
      <xdr:spPr>
        <a:xfrm>
          <a:off x="307975" y="4813299"/>
          <a:ext cx="1440000" cy="329325"/>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Social KPIs </a:t>
          </a:r>
        </a:p>
      </xdr:txBody>
    </xdr:sp>
    <xdr:clientData/>
  </xdr:twoCellAnchor>
  <xdr:twoCellAnchor>
    <xdr:from>
      <xdr:col>2</xdr:col>
      <xdr:colOff>215900</xdr:colOff>
      <xdr:row>25</xdr:row>
      <xdr:rowOff>50799</xdr:rowOff>
    </xdr:from>
    <xdr:to>
      <xdr:col>4</xdr:col>
      <xdr:colOff>36650</xdr:colOff>
      <xdr:row>26</xdr:row>
      <xdr:rowOff>199149</xdr:rowOff>
    </xdr:to>
    <xdr:sp macro="" textlink="">
      <xdr:nvSpPr>
        <xdr:cNvPr id="7" name="Rectangle: Rounded Corners 5">
          <a:hlinkClick xmlns:r="http://schemas.openxmlformats.org/officeDocument/2006/relationships" r:id="rId5"/>
          <a:extLst>
            <a:ext uri="{FF2B5EF4-FFF2-40B4-BE49-F238E27FC236}">
              <a16:creationId xmlns:a16="http://schemas.microsoft.com/office/drawing/2014/main" id="{199A7E23-61B1-479A-BD8E-1DE91C3F3AF9}"/>
            </a:ext>
          </a:extLst>
        </xdr:cNvPr>
        <xdr:cNvSpPr/>
      </xdr:nvSpPr>
      <xdr:spPr>
        <a:xfrm>
          <a:off x="1835150" y="4813299"/>
          <a:ext cx="1440000" cy="329325"/>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Governance KPIs </a:t>
          </a:r>
        </a:p>
      </xdr:txBody>
    </xdr:sp>
    <xdr:clientData/>
  </xdr:twoCellAnchor>
  <xdr:twoCellAnchor>
    <xdr:from>
      <xdr:col>4</xdr:col>
      <xdr:colOff>123825</xdr:colOff>
      <xdr:row>25</xdr:row>
      <xdr:rowOff>50799</xdr:rowOff>
    </xdr:from>
    <xdr:to>
      <xdr:col>5</xdr:col>
      <xdr:colOff>754200</xdr:colOff>
      <xdr:row>26</xdr:row>
      <xdr:rowOff>199149</xdr:rowOff>
    </xdr:to>
    <xdr:sp macro="" textlink="">
      <xdr:nvSpPr>
        <xdr:cNvPr id="8" name="Rectangle: Rounded Corners 5">
          <a:hlinkClick xmlns:r="http://schemas.openxmlformats.org/officeDocument/2006/relationships" r:id="rId6"/>
          <a:extLst>
            <a:ext uri="{FF2B5EF4-FFF2-40B4-BE49-F238E27FC236}">
              <a16:creationId xmlns:a16="http://schemas.microsoft.com/office/drawing/2014/main" id="{A393C07C-B514-47F5-A2D0-33AD2E072A34}"/>
            </a:ext>
          </a:extLst>
        </xdr:cNvPr>
        <xdr:cNvSpPr/>
      </xdr:nvSpPr>
      <xdr:spPr>
        <a:xfrm>
          <a:off x="3362325" y="4813299"/>
          <a:ext cx="1440000" cy="329325"/>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Standards and Ratings </a:t>
          </a:r>
        </a:p>
      </xdr:txBody>
    </xdr:sp>
    <xdr:clientData/>
  </xdr:twoCellAnchor>
  <xdr:twoCellAnchor>
    <xdr:from>
      <xdr:col>4</xdr:col>
      <xdr:colOff>123825</xdr:colOff>
      <xdr:row>23</xdr:row>
      <xdr:rowOff>57150</xdr:rowOff>
    </xdr:from>
    <xdr:to>
      <xdr:col>5</xdr:col>
      <xdr:colOff>754200</xdr:colOff>
      <xdr:row>24</xdr:row>
      <xdr:rowOff>205500</xdr:rowOff>
    </xdr:to>
    <xdr:sp macro="" textlink="">
      <xdr:nvSpPr>
        <xdr:cNvPr id="9" name="Rectangle: Rounded Corners 5">
          <a:hlinkClick xmlns:r="http://schemas.openxmlformats.org/officeDocument/2006/relationships" r:id="rId7"/>
          <a:extLst>
            <a:ext uri="{FF2B5EF4-FFF2-40B4-BE49-F238E27FC236}">
              <a16:creationId xmlns:a16="http://schemas.microsoft.com/office/drawing/2014/main" id="{6E9D8FE6-D43F-4B6F-AF25-0E5FB67B0154}"/>
            </a:ext>
          </a:extLst>
        </xdr:cNvPr>
        <xdr:cNvSpPr/>
      </xdr:nvSpPr>
      <xdr:spPr>
        <a:xfrm>
          <a:off x="3362325" y="4438650"/>
          <a:ext cx="1440000" cy="3198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EU Taxonomy </a:t>
          </a:r>
        </a:p>
      </xdr:txBody>
    </xdr:sp>
    <xdr:clientData/>
  </xdr:twoCellAnchor>
  <xdr:twoCellAnchor>
    <xdr:from>
      <xdr:col>5</xdr:col>
      <xdr:colOff>831850</xdr:colOff>
      <xdr:row>23</xdr:row>
      <xdr:rowOff>57150</xdr:rowOff>
    </xdr:from>
    <xdr:to>
      <xdr:col>7</xdr:col>
      <xdr:colOff>547825</xdr:colOff>
      <xdr:row>24</xdr:row>
      <xdr:rowOff>205500</xdr:rowOff>
    </xdr:to>
    <xdr:sp macro="" textlink="">
      <xdr:nvSpPr>
        <xdr:cNvPr id="10" name="Rectangle: Rounded Corners 5">
          <a:hlinkClick xmlns:r="http://schemas.openxmlformats.org/officeDocument/2006/relationships" r:id="rId8"/>
          <a:extLst>
            <a:ext uri="{FF2B5EF4-FFF2-40B4-BE49-F238E27FC236}">
              <a16:creationId xmlns:a16="http://schemas.microsoft.com/office/drawing/2014/main" id="{B7468C5C-7598-4DA5-9EB6-3D82E33D82C2}"/>
            </a:ext>
          </a:extLst>
        </xdr:cNvPr>
        <xdr:cNvSpPr/>
      </xdr:nvSpPr>
      <xdr:spPr>
        <a:xfrm>
          <a:off x="5403850" y="5753100"/>
          <a:ext cx="1544775" cy="3960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Environmental KPIs </a:t>
          </a:r>
        </a:p>
      </xdr:txBody>
    </xdr:sp>
    <xdr:clientData/>
  </xdr:twoCellAnchor>
  <xdr:twoCellAnchor>
    <xdr:from>
      <xdr:col>5</xdr:col>
      <xdr:colOff>831850</xdr:colOff>
      <xdr:row>25</xdr:row>
      <xdr:rowOff>50799</xdr:rowOff>
    </xdr:from>
    <xdr:to>
      <xdr:col>7</xdr:col>
      <xdr:colOff>547825</xdr:colOff>
      <xdr:row>26</xdr:row>
      <xdr:rowOff>199149</xdr:rowOff>
    </xdr:to>
    <xdr:sp macro="" textlink="">
      <xdr:nvSpPr>
        <xdr:cNvPr id="11" name="Rectangle: Rounded Corners 5">
          <a:hlinkClick xmlns:r="http://schemas.openxmlformats.org/officeDocument/2006/relationships" r:id="rId9"/>
          <a:extLst>
            <a:ext uri="{FF2B5EF4-FFF2-40B4-BE49-F238E27FC236}">
              <a16:creationId xmlns:a16="http://schemas.microsoft.com/office/drawing/2014/main" id="{78971D17-0F6E-D689-0C6C-AA4E0239B2FD}"/>
            </a:ext>
          </a:extLst>
        </xdr:cNvPr>
        <xdr:cNvSpPr/>
      </xdr:nvSpPr>
      <xdr:spPr>
        <a:xfrm>
          <a:off x="5403850" y="6242049"/>
          <a:ext cx="1544775" cy="396000"/>
        </a:xfrm>
        <a:prstGeom prst="round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800">
              <a:solidFill>
                <a:schemeClr val="tx1"/>
              </a:solidFill>
              <a:latin typeface="Roboto" panose="02000000000000000000" pitchFamily="2" charset="0"/>
              <a:ea typeface="Roboto" panose="02000000000000000000" pitchFamily="2" charset="0"/>
            </a:rPr>
            <a:t>Feedback Hub</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1"/>
          <a:extLst>
            <a:ext uri="{FF2B5EF4-FFF2-40B4-BE49-F238E27FC236}">
              <a16:creationId xmlns:a16="http://schemas.microsoft.com/office/drawing/2014/main" id="{6A8BAC96-7D25-4F26-8EFC-6927D270C7C2}"/>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4" name="Picture 3">
          <a:hlinkClick xmlns:r="http://schemas.openxmlformats.org/officeDocument/2006/relationships" r:id="rId1"/>
          <a:extLst>
            <a:ext uri="{FF2B5EF4-FFF2-40B4-BE49-F238E27FC236}">
              <a16:creationId xmlns:a16="http://schemas.microsoft.com/office/drawing/2014/main" id="{94F38941-58D3-4AEA-AF4C-6ABAB01857B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1"/>
          <a:extLst>
            <a:ext uri="{FF2B5EF4-FFF2-40B4-BE49-F238E27FC236}">
              <a16:creationId xmlns:a16="http://schemas.microsoft.com/office/drawing/2014/main" id="{33395703-0E24-49C5-97B3-27BB5C65CB3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1"/>
          <a:extLst>
            <a:ext uri="{FF2B5EF4-FFF2-40B4-BE49-F238E27FC236}">
              <a16:creationId xmlns:a16="http://schemas.microsoft.com/office/drawing/2014/main" id="{750B83F0-0D9E-4FD4-959E-20CC5F88541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0</xdr:row>
      <xdr:rowOff>730450</xdr:rowOff>
    </xdr:to>
    <xdr:pic>
      <xdr:nvPicPr>
        <xdr:cNvPr id="3" name="Picture 2">
          <a:hlinkClick xmlns:r="http://schemas.openxmlformats.org/officeDocument/2006/relationships" r:id="rId1"/>
          <a:extLst>
            <a:ext uri="{FF2B5EF4-FFF2-40B4-BE49-F238E27FC236}">
              <a16:creationId xmlns:a16="http://schemas.microsoft.com/office/drawing/2014/main" id="{0C4E39E6-41E4-4D4B-9BF5-3EAEFCD71D7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1162050</xdr:colOff>
      <xdr:row>4</xdr:row>
      <xdr:rowOff>66675</xdr:rowOff>
    </xdr:from>
    <xdr:to>
      <xdr:col>2</xdr:col>
      <xdr:colOff>1264920</xdr:colOff>
      <xdr:row>4</xdr:row>
      <xdr:rowOff>175260</xdr:rowOff>
    </xdr:to>
    <xdr:pic>
      <xdr:nvPicPr>
        <xdr:cNvPr id="4" name="Graphic 3">
          <a:extLst>
            <a:ext uri="{FF2B5EF4-FFF2-40B4-BE49-F238E27FC236}">
              <a16:creationId xmlns:a16="http://schemas.microsoft.com/office/drawing/2014/main" id="{6B43D764-67D0-4E96-8BAE-F110A2D8AED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229100" y="1543050"/>
          <a:ext cx="104775" cy="104775"/>
        </a:xfrm>
        <a:prstGeom prst="rect">
          <a:avLst/>
        </a:prstGeom>
      </xdr:spPr>
    </xdr:pic>
    <xdr:clientData/>
  </xdr:twoCellAnchor>
  <xdr:twoCellAnchor editAs="oneCell">
    <xdr:from>
      <xdr:col>2</xdr:col>
      <xdr:colOff>1638300</xdr:colOff>
      <xdr:row>8</xdr:row>
      <xdr:rowOff>57150</xdr:rowOff>
    </xdr:from>
    <xdr:to>
      <xdr:col>2</xdr:col>
      <xdr:colOff>1744980</xdr:colOff>
      <xdr:row>8</xdr:row>
      <xdr:rowOff>160020</xdr:rowOff>
    </xdr:to>
    <xdr:pic>
      <xdr:nvPicPr>
        <xdr:cNvPr id="5" name="Graphic 4">
          <a:extLst>
            <a:ext uri="{FF2B5EF4-FFF2-40B4-BE49-F238E27FC236}">
              <a16:creationId xmlns:a16="http://schemas.microsoft.com/office/drawing/2014/main" id="{12FC817B-10A7-67FD-9C76-C2329B410E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705350" y="2524125"/>
          <a:ext cx="104775" cy="104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821E9B4-E4E7-4A16-8187-2F09F20E35C9}"/>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80E31B6-552B-4897-A005-FC8C1B0FB2F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D5CE77A2-89AE-4679-9DF5-7C416261748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0FD0EAC3-C9A0-4858-B0EB-BB3B74337979}"/>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676275</xdr:colOff>
      <xdr:row>4</xdr:row>
      <xdr:rowOff>57150</xdr:rowOff>
    </xdr:from>
    <xdr:to>
      <xdr:col>2</xdr:col>
      <xdr:colOff>784860</xdr:colOff>
      <xdr:row>4</xdr:row>
      <xdr:rowOff>171450</xdr:rowOff>
    </xdr:to>
    <xdr:pic>
      <xdr:nvPicPr>
        <xdr:cNvPr id="4" name="Graphic 3">
          <a:extLst>
            <a:ext uri="{FF2B5EF4-FFF2-40B4-BE49-F238E27FC236}">
              <a16:creationId xmlns:a16="http://schemas.microsoft.com/office/drawing/2014/main" id="{D4534624-DE51-40FE-9885-87B2E9DD73A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743325" y="1533525"/>
          <a:ext cx="104775" cy="104775"/>
        </a:xfrm>
        <a:prstGeom prst="rect">
          <a:avLst/>
        </a:prstGeom>
      </xdr:spPr>
    </xdr:pic>
    <xdr:clientData/>
  </xdr:twoCellAnchor>
  <xdr:twoCellAnchor editAs="oneCell">
    <xdr:from>
      <xdr:col>2</xdr:col>
      <xdr:colOff>1743075</xdr:colOff>
      <xdr:row>8</xdr:row>
      <xdr:rowOff>66675</xdr:rowOff>
    </xdr:from>
    <xdr:to>
      <xdr:col>2</xdr:col>
      <xdr:colOff>1851660</xdr:colOff>
      <xdr:row>8</xdr:row>
      <xdr:rowOff>175260</xdr:rowOff>
    </xdr:to>
    <xdr:pic>
      <xdr:nvPicPr>
        <xdr:cNvPr id="5" name="Graphic 4">
          <a:extLst>
            <a:ext uri="{FF2B5EF4-FFF2-40B4-BE49-F238E27FC236}">
              <a16:creationId xmlns:a16="http://schemas.microsoft.com/office/drawing/2014/main" id="{83E50123-BCED-FA37-F3A9-DEEADCA4D9E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810125" y="2533650"/>
          <a:ext cx="104775" cy="104775"/>
        </a:xfrm>
        <a:prstGeom prst="rect">
          <a:avLst/>
        </a:prstGeom>
      </xdr:spPr>
    </xdr:pic>
    <xdr:clientData/>
  </xdr:twoCellAnchor>
  <xdr:twoCellAnchor editAs="oneCell">
    <xdr:from>
      <xdr:col>2</xdr:col>
      <xdr:colOff>1000125</xdr:colOff>
      <xdr:row>12</xdr:row>
      <xdr:rowOff>66675</xdr:rowOff>
    </xdr:from>
    <xdr:to>
      <xdr:col>2</xdr:col>
      <xdr:colOff>1104900</xdr:colOff>
      <xdr:row>12</xdr:row>
      <xdr:rowOff>175260</xdr:rowOff>
    </xdr:to>
    <xdr:pic>
      <xdr:nvPicPr>
        <xdr:cNvPr id="6" name="Graphic 5">
          <a:extLst>
            <a:ext uri="{FF2B5EF4-FFF2-40B4-BE49-F238E27FC236}">
              <a16:creationId xmlns:a16="http://schemas.microsoft.com/office/drawing/2014/main" id="{581EC57E-BE52-3EDA-09FD-294C17991D5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67175" y="4019550"/>
          <a:ext cx="104775" cy="104775"/>
        </a:xfrm>
        <a:prstGeom prst="rect">
          <a:avLst/>
        </a:prstGeom>
      </xdr:spPr>
    </xdr:pic>
    <xdr:clientData/>
  </xdr:twoCellAnchor>
  <xdr:twoCellAnchor editAs="oneCell">
    <xdr:from>
      <xdr:col>2</xdr:col>
      <xdr:colOff>1628775</xdr:colOff>
      <xdr:row>15</xdr:row>
      <xdr:rowOff>66675</xdr:rowOff>
    </xdr:from>
    <xdr:to>
      <xdr:col>2</xdr:col>
      <xdr:colOff>1737360</xdr:colOff>
      <xdr:row>15</xdr:row>
      <xdr:rowOff>175260</xdr:rowOff>
    </xdr:to>
    <xdr:pic>
      <xdr:nvPicPr>
        <xdr:cNvPr id="7" name="Graphic 6">
          <a:extLst>
            <a:ext uri="{FF2B5EF4-FFF2-40B4-BE49-F238E27FC236}">
              <a16:creationId xmlns:a16="http://schemas.microsoft.com/office/drawing/2014/main" id="{D3A82711-A96A-C845-E98C-D4AEDBED941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95825" y="4762500"/>
          <a:ext cx="104775" cy="1047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1"/>
          <a:extLst>
            <a:ext uri="{FF2B5EF4-FFF2-40B4-BE49-F238E27FC236}">
              <a16:creationId xmlns:a16="http://schemas.microsoft.com/office/drawing/2014/main" id="{5F65D05F-167F-42EF-B20E-A8F623892B8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3" name="Picture 2">
          <a:hlinkClick xmlns:r="http://schemas.openxmlformats.org/officeDocument/2006/relationships" r:id="rId1"/>
          <a:extLst>
            <a:ext uri="{FF2B5EF4-FFF2-40B4-BE49-F238E27FC236}">
              <a16:creationId xmlns:a16="http://schemas.microsoft.com/office/drawing/2014/main" id="{971DD42C-403C-4595-A6B7-2D21F5C9D1C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347020F1-7A76-4CAE-8A97-4F700D701A3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5" name="Picture 4">
          <a:hlinkClick xmlns:r="http://schemas.openxmlformats.org/officeDocument/2006/relationships" r:id="rId1"/>
          <a:extLst>
            <a:ext uri="{FF2B5EF4-FFF2-40B4-BE49-F238E27FC236}">
              <a16:creationId xmlns:a16="http://schemas.microsoft.com/office/drawing/2014/main" id="{039FFBDE-5158-4331-9A77-CD8779B5524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1876425</xdr:colOff>
      <xdr:row>22</xdr:row>
      <xdr:rowOff>66675</xdr:rowOff>
    </xdr:from>
    <xdr:to>
      <xdr:col>2</xdr:col>
      <xdr:colOff>1981200</xdr:colOff>
      <xdr:row>22</xdr:row>
      <xdr:rowOff>167640</xdr:rowOff>
    </xdr:to>
    <xdr:pic>
      <xdr:nvPicPr>
        <xdr:cNvPr id="3" name="Graphic 2">
          <a:extLst>
            <a:ext uri="{FF2B5EF4-FFF2-40B4-BE49-F238E27FC236}">
              <a16:creationId xmlns:a16="http://schemas.microsoft.com/office/drawing/2014/main" id="{5D3210B7-4112-456C-992B-28CB8ED6EB0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943475" y="5257800"/>
          <a:ext cx="104775" cy="104775"/>
        </a:xfrm>
        <a:prstGeom prst="rect">
          <a:avLst/>
        </a:prstGeom>
      </xdr:spPr>
    </xdr:pic>
    <xdr:clientData/>
  </xdr:twoCellAnchor>
  <xdr:twoCellAnchor editAs="oneCell">
    <xdr:from>
      <xdr:col>2</xdr:col>
      <xdr:colOff>1628775</xdr:colOff>
      <xdr:row>18</xdr:row>
      <xdr:rowOff>66675</xdr:rowOff>
    </xdr:from>
    <xdr:to>
      <xdr:col>2</xdr:col>
      <xdr:colOff>1729740</xdr:colOff>
      <xdr:row>18</xdr:row>
      <xdr:rowOff>167640</xdr:rowOff>
    </xdr:to>
    <xdr:pic>
      <xdr:nvPicPr>
        <xdr:cNvPr id="4" name="Graphic 3">
          <a:extLst>
            <a:ext uri="{FF2B5EF4-FFF2-40B4-BE49-F238E27FC236}">
              <a16:creationId xmlns:a16="http://schemas.microsoft.com/office/drawing/2014/main" id="{1821C31B-A133-BD50-95D7-7B44CB2160E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95825" y="4267200"/>
          <a:ext cx="104775" cy="104775"/>
        </a:xfrm>
        <a:prstGeom prst="rect">
          <a:avLst/>
        </a:prstGeom>
      </xdr:spPr>
    </xdr:pic>
    <xdr:clientData/>
  </xdr:twoCellAnchor>
  <xdr:twoCellAnchor editAs="oneCell">
    <xdr:from>
      <xdr:col>2</xdr:col>
      <xdr:colOff>1813083</xdr:colOff>
      <xdr:row>27</xdr:row>
      <xdr:rowOff>67151</xdr:rowOff>
    </xdr:from>
    <xdr:to>
      <xdr:col>2</xdr:col>
      <xdr:colOff>1921668</xdr:colOff>
      <xdr:row>27</xdr:row>
      <xdr:rowOff>177641</xdr:rowOff>
    </xdr:to>
    <xdr:pic>
      <xdr:nvPicPr>
        <xdr:cNvPr id="6" name="Graphic 5">
          <a:extLst>
            <a:ext uri="{FF2B5EF4-FFF2-40B4-BE49-F238E27FC236}">
              <a16:creationId xmlns:a16="http://schemas.microsoft.com/office/drawing/2014/main" id="{325796FA-046E-A45C-DA47-29735CF494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902755" y="7050167"/>
          <a:ext cx="102870" cy="114300"/>
        </a:xfrm>
        <a:prstGeom prst="rect">
          <a:avLst/>
        </a:prstGeom>
      </xdr:spPr>
    </xdr:pic>
    <xdr:clientData/>
  </xdr:twoCellAnchor>
  <xdr:twoCellAnchor editAs="oneCell">
    <xdr:from>
      <xdr:col>2</xdr:col>
      <xdr:colOff>1466850</xdr:colOff>
      <xdr:row>39</xdr:row>
      <xdr:rowOff>66675</xdr:rowOff>
    </xdr:from>
    <xdr:to>
      <xdr:col>2</xdr:col>
      <xdr:colOff>1583055</xdr:colOff>
      <xdr:row>39</xdr:row>
      <xdr:rowOff>167640</xdr:rowOff>
    </xdr:to>
    <xdr:pic>
      <xdr:nvPicPr>
        <xdr:cNvPr id="8" name="Graphic 7">
          <a:extLst>
            <a:ext uri="{FF2B5EF4-FFF2-40B4-BE49-F238E27FC236}">
              <a16:creationId xmlns:a16="http://schemas.microsoft.com/office/drawing/2014/main" id="{BB7D972C-1CBF-3823-8670-AED30CF73D3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533900" y="9220200"/>
          <a:ext cx="104775" cy="104775"/>
        </a:xfrm>
        <a:prstGeom prst="rect">
          <a:avLst/>
        </a:prstGeom>
      </xdr:spPr>
    </xdr:pic>
    <xdr:clientData/>
  </xdr:twoCellAnchor>
  <xdr:twoCellAnchor editAs="oneCell">
    <xdr:from>
      <xdr:col>2</xdr:col>
      <xdr:colOff>1085850</xdr:colOff>
      <xdr:row>43</xdr:row>
      <xdr:rowOff>66675</xdr:rowOff>
    </xdr:from>
    <xdr:to>
      <xdr:col>2</xdr:col>
      <xdr:colOff>1202055</xdr:colOff>
      <xdr:row>43</xdr:row>
      <xdr:rowOff>167640</xdr:rowOff>
    </xdr:to>
    <xdr:pic>
      <xdr:nvPicPr>
        <xdr:cNvPr id="9" name="Graphic 8">
          <a:extLst>
            <a:ext uri="{FF2B5EF4-FFF2-40B4-BE49-F238E27FC236}">
              <a16:creationId xmlns:a16="http://schemas.microsoft.com/office/drawing/2014/main" id="{337C2176-A2D4-8B89-7F01-F18DAE08E90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152900" y="10210800"/>
          <a:ext cx="104775" cy="104775"/>
        </a:xfrm>
        <a:prstGeom prst="rect">
          <a:avLst/>
        </a:prstGeom>
      </xdr:spPr>
    </xdr:pic>
    <xdr:clientData/>
  </xdr:twoCellAnchor>
  <xdr:twoCellAnchor editAs="oneCell">
    <xdr:from>
      <xdr:col>2</xdr:col>
      <xdr:colOff>962025</xdr:colOff>
      <xdr:row>46</xdr:row>
      <xdr:rowOff>66675</xdr:rowOff>
    </xdr:from>
    <xdr:to>
      <xdr:col>2</xdr:col>
      <xdr:colOff>1066800</xdr:colOff>
      <xdr:row>46</xdr:row>
      <xdr:rowOff>167640</xdr:rowOff>
    </xdr:to>
    <xdr:pic>
      <xdr:nvPicPr>
        <xdr:cNvPr id="10" name="Graphic 9">
          <a:extLst>
            <a:ext uri="{FF2B5EF4-FFF2-40B4-BE49-F238E27FC236}">
              <a16:creationId xmlns:a16="http://schemas.microsoft.com/office/drawing/2014/main" id="{A184DA27-71B1-D6F5-DF5D-FDED1B0152A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29075" y="10953750"/>
          <a:ext cx="104775" cy="104775"/>
        </a:xfrm>
        <a:prstGeom prst="rect">
          <a:avLst/>
        </a:prstGeom>
      </xdr:spPr>
    </xdr:pic>
    <xdr:clientData/>
  </xdr:twoCellAnchor>
  <xdr:twoCellAnchor editAs="oneCell">
    <xdr:from>
      <xdr:col>2</xdr:col>
      <xdr:colOff>885825</xdr:colOff>
      <xdr:row>49</xdr:row>
      <xdr:rowOff>66675</xdr:rowOff>
    </xdr:from>
    <xdr:to>
      <xdr:col>2</xdr:col>
      <xdr:colOff>990600</xdr:colOff>
      <xdr:row>49</xdr:row>
      <xdr:rowOff>167640</xdr:rowOff>
    </xdr:to>
    <xdr:pic>
      <xdr:nvPicPr>
        <xdr:cNvPr id="11" name="Graphic 10">
          <a:extLst>
            <a:ext uri="{FF2B5EF4-FFF2-40B4-BE49-F238E27FC236}">
              <a16:creationId xmlns:a16="http://schemas.microsoft.com/office/drawing/2014/main" id="{0ED49C8B-E06F-9F03-9AA8-8F2B733B97B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952875" y="11696700"/>
          <a:ext cx="104775" cy="104775"/>
        </a:xfrm>
        <a:prstGeom prst="rect">
          <a:avLst/>
        </a:prstGeom>
      </xdr:spPr>
    </xdr:pic>
    <xdr:clientData/>
  </xdr:twoCellAnchor>
  <xdr:twoCellAnchor editAs="oneCell">
    <xdr:from>
      <xdr:col>2</xdr:col>
      <xdr:colOff>1381125</xdr:colOff>
      <xdr:row>56</xdr:row>
      <xdr:rowOff>76200</xdr:rowOff>
    </xdr:from>
    <xdr:to>
      <xdr:col>2</xdr:col>
      <xdr:colOff>1485900</xdr:colOff>
      <xdr:row>56</xdr:row>
      <xdr:rowOff>173355</xdr:rowOff>
    </xdr:to>
    <xdr:pic>
      <xdr:nvPicPr>
        <xdr:cNvPr id="12" name="Graphic 11">
          <a:extLst>
            <a:ext uri="{FF2B5EF4-FFF2-40B4-BE49-F238E27FC236}">
              <a16:creationId xmlns:a16="http://schemas.microsoft.com/office/drawing/2014/main" id="{D3F2EC36-44EF-1BC9-E688-1E0EB82685A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48175" y="13439775"/>
          <a:ext cx="104775" cy="104775"/>
        </a:xfrm>
        <a:prstGeom prst="rect">
          <a:avLst/>
        </a:prstGeom>
      </xdr:spPr>
    </xdr:pic>
    <xdr:clientData/>
  </xdr:twoCellAnchor>
  <xdr:twoCellAnchor editAs="oneCell">
    <xdr:from>
      <xdr:col>2</xdr:col>
      <xdr:colOff>1866900</xdr:colOff>
      <xdr:row>60</xdr:row>
      <xdr:rowOff>66675</xdr:rowOff>
    </xdr:from>
    <xdr:to>
      <xdr:col>2</xdr:col>
      <xdr:colOff>1964055</xdr:colOff>
      <xdr:row>60</xdr:row>
      <xdr:rowOff>167640</xdr:rowOff>
    </xdr:to>
    <xdr:pic>
      <xdr:nvPicPr>
        <xdr:cNvPr id="13" name="Graphic 12">
          <a:extLst>
            <a:ext uri="{FF2B5EF4-FFF2-40B4-BE49-F238E27FC236}">
              <a16:creationId xmlns:a16="http://schemas.microsoft.com/office/drawing/2014/main" id="{F316A4CA-5859-7366-8BE3-E857C754688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933950" y="14420850"/>
          <a:ext cx="104775" cy="104775"/>
        </a:xfrm>
        <a:prstGeom prst="rect">
          <a:avLst/>
        </a:prstGeom>
      </xdr:spPr>
    </xdr:pic>
    <xdr:clientData/>
  </xdr:twoCellAnchor>
  <xdr:twoCellAnchor editAs="oneCell">
    <xdr:from>
      <xdr:col>2</xdr:col>
      <xdr:colOff>914400</xdr:colOff>
      <xdr:row>68</xdr:row>
      <xdr:rowOff>66675</xdr:rowOff>
    </xdr:from>
    <xdr:to>
      <xdr:col>2</xdr:col>
      <xdr:colOff>1011555</xdr:colOff>
      <xdr:row>68</xdr:row>
      <xdr:rowOff>167640</xdr:rowOff>
    </xdr:to>
    <xdr:pic>
      <xdr:nvPicPr>
        <xdr:cNvPr id="14" name="Graphic 13">
          <a:extLst>
            <a:ext uri="{FF2B5EF4-FFF2-40B4-BE49-F238E27FC236}">
              <a16:creationId xmlns:a16="http://schemas.microsoft.com/office/drawing/2014/main" id="{D4D72A7C-80F1-E377-A21A-434DA933F2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981450" y="16402050"/>
          <a:ext cx="104775" cy="104775"/>
        </a:xfrm>
        <a:prstGeom prst="rect">
          <a:avLst/>
        </a:prstGeom>
      </xdr:spPr>
    </xdr:pic>
    <xdr:clientData/>
  </xdr:twoCellAnchor>
  <xdr:twoCellAnchor editAs="oneCell">
    <xdr:from>
      <xdr:col>2</xdr:col>
      <xdr:colOff>1962150</xdr:colOff>
      <xdr:row>72</xdr:row>
      <xdr:rowOff>66675</xdr:rowOff>
    </xdr:from>
    <xdr:to>
      <xdr:col>2</xdr:col>
      <xdr:colOff>2078355</xdr:colOff>
      <xdr:row>72</xdr:row>
      <xdr:rowOff>167640</xdr:rowOff>
    </xdr:to>
    <xdr:pic>
      <xdr:nvPicPr>
        <xdr:cNvPr id="15" name="Graphic 14">
          <a:extLst>
            <a:ext uri="{FF2B5EF4-FFF2-40B4-BE49-F238E27FC236}">
              <a16:creationId xmlns:a16="http://schemas.microsoft.com/office/drawing/2014/main" id="{E64EC2A4-4FDA-7D39-B0FC-C7B6528F11C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029200" y="17392650"/>
          <a:ext cx="104775" cy="104775"/>
        </a:xfrm>
        <a:prstGeom prst="rect">
          <a:avLst/>
        </a:prstGeom>
      </xdr:spPr>
    </xdr:pic>
    <xdr:clientData/>
  </xdr:twoCellAnchor>
  <xdr:twoCellAnchor editAs="oneCell">
    <xdr:from>
      <xdr:col>2</xdr:col>
      <xdr:colOff>1238250</xdr:colOff>
      <xdr:row>76</xdr:row>
      <xdr:rowOff>76200</xdr:rowOff>
    </xdr:from>
    <xdr:to>
      <xdr:col>2</xdr:col>
      <xdr:colOff>1354455</xdr:colOff>
      <xdr:row>76</xdr:row>
      <xdr:rowOff>173355</xdr:rowOff>
    </xdr:to>
    <xdr:pic>
      <xdr:nvPicPr>
        <xdr:cNvPr id="16" name="Graphic 15">
          <a:extLst>
            <a:ext uri="{FF2B5EF4-FFF2-40B4-BE49-F238E27FC236}">
              <a16:creationId xmlns:a16="http://schemas.microsoft.com/office/drawing/2014/main" id="{E03A7389-152F-A67A-9AA2-A877C30588C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05300" y="18888075"/>
          <a:ext cx="104775" cy="104775"/>
        </a:xfrm>
        <a:prstGeom prst="rect">
          <a:avLst/>
        </a:prstGeom>
      </xdr:spPr>
    </xdr:pic>
    <xdr:clientData/>
  </xdr:twoCellAnchor>
  <xdr:twoCellAnchor editAs="oneCell">
    <xdr:from>
      <xdr:col>2</xdr:col>
      <xdr:colOff>1857375</xdr:colOff>
      <xdr:row>79</xdr:row>
      <xdr:rowOff>66675</xdr:rowOff>
    </xdr:from>
    <xdr:to>
      <xdr:col>2</xdr:col>
      <xdr:colOff>1958340</xdr:colOff>
      <xdr:row>79</xdr:row>
      <xdr:rowOff>167640</xdr:rowOff>
    </xdr:to>
    <xdr:pic>
      <xdr:nvPicPr>
        <xdr:cNvPr id="17" name="Graphic 16">
          <a:extLst>
            <a:ext uri="{FF2B5EF4-FFF2-40B4-BE49-F238E27FC236}">
              <a16:creationId xmlns:a16="http://schemas.microsoft.com/office/drawing/2014/main" id="{C180431F-E56C-8A1B-76A2-0429B3C2D5E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924425" y="19621500"/>
          <a:ext cx="104775" cy="104775"/>
        </a:xfrm>
        <a:prstGeom prst="rect">
          <a:avLst/>
        </a:prstGeom>
      </xdr:spPr>
    </xdr:pic>
    <xdr:clientData/>
  </xdr:twoCellAnchor>
  <xdr:twoCellAnchor editAs="oneCell">
    <xdr:from>
      <xdr:col>2</xdr:col>
      <xdr:colOff>1266825</xdr:colOff>
      <xdr:row>88</xdr:row>
      <xdr:rowOff>66675</xdr:rowOff>
    </xdr:from>
    <xdr:to>
      <xdr:col>2</xdr:col>
      <xdr:colOff>1371600</xdr:colOff>
      <xdr:row>88</xdr:row>
      <xdr:rowOff>167640</xdr:rowOff>
    </xdr:to>
    <xdr:pic>
      <xdr:nvPicPr>
        <xdr:cNvPr id="18" name="Graphic 17">
          <a:extLst>
            <a:ext uri="{FF2B5EF4-FFF2-40B4-BE49-F238E27FC236}">
              <a16:creationId xmlns:a16="http://schemas.microsoft.com/office/drawing/2014/main" id="{45EDA062-3D1B-6CA1-66B6-675D0B81A1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33875" y="21850350"/>
          <a:ext cx="104775" cy="104775"/>
        </a:xfrm>
        <a:prstGeom prst="rect">
          <a:avLst/>
        </a:prstGeom>
      </xdr:spPr>
    </xdr:pic>
    <xdr:clientData/>
  </xdr:twoCellAnchor>
  <xdr:twoCellAnchor editAs="oneCell">
    <xdr:from>
      <xdr:col>2</xdr:col>
      <xdr:colOff>1571625</xdr:colOff>
      <xdr:row>93</xdr:row>
      <xdr:rowOff>66675</xdr:rowOff>
    </xdr:from>
    <xdr:to>
      <xdr:col>2</xdr:col>
      <xdr:colOff>1676400</xdr:colOff>
      <xdr:row>93</xdr:row>
      <xdr:rowOff>167640</xdr:rowOff>
    </xdr:to>
    <xdr:pic>
      <xdr:nvPicPr>
        <xdr:cNvPr id="19" name="Graphic 18">
          <a:extLst>
            <a:ext uri="{FF2B5EF4-FFF2-40B4-BE49-F238E27FC236}">
              <a16:creationId xmlns:a16="http://schemas.microsoft.com/office/drawing/2014/main" id="{F224AB82-9B53-22FC-7EBE-F5CB561A32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38675" y="24079200"/>
          <a:ext cx="104775" cy="104775"/>
        </a:xfrm>
        <a:prstGeom prst="rect">
          <a:avLst/>
        </a:prstGeom>
      </xdr:spPr>
    </xdr:pic>
    <xdr:clientData/>
  </xdr:twoCellAnchor>
  <xdr:twoCellAnchor editAs="oneCell">
    <xdr:from>
      <xdr:col>2</xdr:col>
      <xdr:colOff>1209675</xdr:colOff>
      <xdr:row>99</xdr:row>
      <xdr:rowOff>66675</xdr:rowOff>
    </xdr:from>
    <xdr:to>
      <xdr:col>2</xdr:col>
      <xdr:colOff>1310640</xdr:colOff>
      <xdr:row>99</xdr:row>
      <xdr:rowOff>167640</xdr:rowOff>
    </xdr:to>
    <xdr:pic>
      <xdr:nvPicPr>
        <xdr:cNvPr id="20" name="Graphic 19">
          <a:extLst>
            <a:ext uri="{FF2B5EF4-FFF2-40B4-BE49-F238E27FC236}">
              <a16:creationId xmlns:a16="http://schemas.microsoft.com/office/drawing/2014/main" id="{0F59D3B2-63F1-2E0F-24E3-9A26BC38B11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276725" y="24822150"/>
          <a:ext cx="104775" cy="104775"/>
        </a:xfrm>
        <a:prstGeom prst="rect">
          <a:avLst/>
        </a:prstGeom>
      </xdr:spPr>
    </xdr:pic>
    <xdr:clientData/>
  </xdr:twoCellAnchor>
  <xdr:twoCellAnchor editAs="oneCell">
    <xdr:from>
      <xdr:col>2</xdr:col>
      <xdr:colOff>1714500</xdr:colOff>
      <xdr:row>104</xdr:row>
      <xdr:rowOff>66675</xdr:rowOff>
    </xdr:from>
    <xdr:to>
      <xdr:col>2</xdr:col>
      <xdr:colOff>1811655</xdr:colOff>
      <xdr:row>104</xdr:row>
      <xdr:rowOff>167640</xdr:rowOff>
    </xdr:to>
    <xdr:pic>
      <xdr:nvPicPr>
        <xdr:cNvPr id="21" name="Graphic 20">
          <a:extLst>
            <a:ext uri="{FF2B5EF4-FFF2-40B4-BE49-F238E27FC236}">
              <a16:creationId xmlns:a16="http://schemas.microsoft.com/office/drawing/2014/main" id="{5C27B1F0-4A65-971A-23E4-475608F1C23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781550" y="26308050"/>
          <a:ext cx="104775" cy="104775"/>
        </a:xfrm>
        <a:prstGeom prst="rect">
          <a:avLst/>
        </a:prstGeom>
      </xdr:spPr>
    </xdr:pic>
    <xdr:clientData/>
  </xdr:twoCellAnchor>
  <xdr:twoCellAnchor editAs="oneCell">
    <xdr:from>
      <xdr:col>2</xdr:col>
      <xdr:colOff>1209675</xdr:colOff>
      <xdr:row>107</xdr:row>
      <xdr:rowOff>57150</xdr:rowOff>
    </xdr:from>
    <xdr:to>
      <xdr:col>2</xdr:col>
      <xdr:colOff>1310640</xdr:colOff>
      <xdr:row>107</xdr:row>
      <xdr:rowOff>173355</xdr:rowOff>
    </xdr:to>
    <xdr:pic>
      <xdr:nvPicPr>
        <xdr:cNvPr id="22" name="Graphic 21">
          <a:extLst>
            <a:ext uri="{FF2B5EF4-FFF2-40B4-BE49-F238E27FC236}">
              <a16:creationId xmlns:a16="http://schemas.microsoft.com/office/drawing/2014/main" id="{24EA9071-6C78-F12C-1690-5AF46A4B923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276725" y="27041475"/>
          <a:ext cx="104775" cy="104775"/>
        </a:xfrm>
        <a:prstGeom prst="rect">
          <a:avLst/>
        </a:prstGeom>
      </xdr:spPr>
    </xdr:pic>
    <xdr:clientData/>
  </xdr:twoCellAnchor>
  <xdr:twoCellAnchor editAs="oneCell">
    <xdr:from>
      <xdr:col>2</xdr:col>
      <xdr:colOff>2073639</xdr:colOff>
      <xdr:row>30</xdr:row>
      <xdr:rowOff>53770</xdr:rowOff>
    </xdr:from>
    <xdr:to>
      <xdr:col>2</xdr:col>
      <xdr:colOff>2184510</xdr:colOff>
      <xdr:row>30</xdr:row>
      <xdr:rowOff>174356</xdr:rowOff>
    </xdr:to>
    <xdr:pic>
      <xdr:nvPicPr>
        <xdr:cNvPr id="26" name="Graphic 25">
          <a:extLst>
            <a:ext uri="{FF2B5EF4-FFF2-40B4-BE49-F238E27FC236}">
              <a16:creationId xmlns:a16="http://schemas.microsoft.com/office/drawing/2014/main" id="{0FAB4AFC-5A27-4E51-AED3-4655D0F706A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163311" y="7786879"/>
          <a:ext cx="107061" cy="1205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C9F530AF-DAA0-48A1-946D-5DEDBE1E3BF6}"/>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04B8E5A3-DA79-46BC-AD20-08A438593A3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782FA555-5D04-4DF1-96A6-3AEB5445F95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1011555</xdr:colOff>
      <xdr:row>4</xdr:row>
      <xdr:rowOff>53340</xdr:rowOff>
    </xdr:from>
    <xdr:to>
      <xdr:col>2</xdr:col>
      <xdr:colOff>1127760</xdr:colOff>
      <xdr:row>4</xdr:row>
      <xdr:rowOff>171450</xdr:rowOff>
    </xdr:to>
    <xdr:pic>
      <xdr:nvPicPr>
        <xdr:cNvPr id="4" name="Graphic 3">
          <a:extLst>
            <a:ext uri="{FF2B5EF4-FFF2-40B4-BE49-F238E27FC236}">
              <a16:creationId xmlns:a16="http://schemas.microsoft.com/office/drawing/2014/main" id="{2954DD1E-4B55-4F16-A8FF-E35989C923D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97655" y="1529715"/>
          <a:ext cx="99060" cy="118110"/>
        </a:xfrm>
        <a:prstGeom prst="rect">
          <a:avLst/>
        </a:prstGeom>
      </xdr:spPr>
    </xdr:pic>
    <xdr:clientData/>
  </xdr:twoCellAnchor>
  <xdr:twoCellAnchor editAs="oneCell">
    <xdr:from>
      <xdr:col>2</xdr:col>
      <xdr:colOff>1323975</xdr:colOff>
      <xdr:row>9</xdr:row>
      <xdr:rowOff>57150</xdr:rowOff>
    </xdr:from>
    <xdr:to>
      <xdr:col>2</xdr:col>
      <xdr:colOff>1428750</xdr:colOff>
      <xdr:row>9</xdr:row>
      <xdr:rowOff>175260</xdr:rowOff>
    </xdr:to>
    <xdr:pic>
      <xdr:nvPicPr>
        <xdr:cNvPr id="5" name="Graphic 4">
          <a:extLst>
            <a:ext uri="{FF2B5EF4-FFF2-40B4-BE49-F238E27FC236}">
              <a16:creationId xmlns:a16="http://schemas.microsoft.com/office/drawing/2014/main" id="{5347AEE4-0443-8F2A-57BE-449CFC6A1BF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91025" y="3762375"/>
          <a:ext cx="104775" cy="104775"/>
        </a:xfrm>
        <a:prstGeom prst="rect">
          <a:avLst/>
        </a:prstGeom>
      </xdr:spPr>
    </xdr:pic>
    <xdr:clientData/>
  </xdr:twoCellAnchor>
  <xdr:twoCellAnchor editAs="oneCell">
    <xdr:from>
      <xdr:col>2</xdr:col>
      <xdr:colOff>981075</xdr:colOff>
      <xdr:row>15</xdr:row>
      <xdr:rowOff>57150</xdr:rowOff>
    </xdr:from>
    <xdr:to>
      <xdr:col>2</xdr:col>
      <xdr:colOff>1085850</xdr:colOff>
      <xdr:row>15</xdr:row>
      <xdr:rowOff>175260</xdr:rowOff>
    </xdr:to>
    <xdr:pic>
      <xdr:nvPicPr>
        <xdr:cNvPr id="6" name="Graphic 5">
          <a:extLst>
            <a:ext uri="{FF2B5EF4-FFF2-40B4-BE49-F238E27FC236}">
              <a16:creationId xmlns:a16="http://schemas.microsoft.com/office/drawing/2014/main" id="{69D8EA8A-14C6-3ECF-C663-8C31649AE60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48125" y="4505325"/>
          <a:ext cx="104775" cy="104775"/>
        </a:xfrm>
        <a:prstGeom prst="rect">
          <a:avLst/>
        </a:prstGeom>
      </xdr:spPr>
    </xdr:pic>
    <xdr:clientData/>
  </xdr:twoCellAnchor>
  <xdr:twoCellAnchor editAs="oneCell">
    <xdr:from>
      <xdr:col>2</xdr:col>
      <xdr:colOff>1485900</xdr:colOff>
      <xdr:row>20</xdr:row>
      <xdr:rowOff>57150</xdr:rowOff>
    </xdr:from>
    <xdr:to>
      <xdr:col>2</xdr:col>
      <xdr:colOff>1586865</xdr:colOff>
      <xdr:row>20</xdr:row>
      <xdr:rowOff>175260</xdr:rowOff>
    </xdr:to>
    <xdr:pic>
      <xdr:nvPicPr>
        <xdr:cNvPr id="7" name="Graphic 6">
          <a:extLst>
            <a:ext uri="{FF2B5EF4-FFF2-40B4-BE49-F238E27FC236}">
              <a16:creationId xmlns:a16="http://schemas.microsoft.com/office/drawing/2014/main" id="{9227FB80-2794-B52D-CC34-783AD86E3CE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552950" y="5991225"/>
          <a:ext cx="104775" cy="104775"/>
        </a:xfrm>
        <a:prstGeom prst="rect">
          <a:avLst/>
        </a:prstGeom>
      </xdr:spPr>
    </xdr:pic>
    <xdr:clientData/>
  </xdr:twoCellAnchor>
  <xdr:twoCellAnchor editAs="oneCell">
    <xdr:from>
      <xdr:col>2</xdr:col>
      <xdr:colOff>971550</xdr:colOff>
      <xdr:row>23</xdr:row>
      <xdr:rowOff>66675</xdr:rowOff>
    </xdr:from>
    <xdr:to>
      <xdr:col>2</xdr:col>
      <xdr:colOff>1089660</xdr:colOff>
      <xdr:row>23</xdr:row>
      <xdr:rowOff>171450</xdr:rowOff>
    </xdr:to>
    <xdr:pic>
      <xdr:nvPicPr>
        <xdr:cNvPr id="8" name="Graphic 7">
          <a:extLst>
            <a:ext uri="{FF2B5EF4-FFF2-40B4-BE49-F238E27FC236}">
              <a16:creationId xmlns:a16="http://schemas.microsoft.com/office/drawing/2014/main" id="{F083035A-735B-F4AD-4226-473146D5AAF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038600" y="6743700"/>
          <a:ext cx="104775" cy="1047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FDB42AA-6F59-4B9E-A837-D4849548486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1"/>
          <a:extLst>
            <a:ext uri="{FF2B5EF4-FFF2-40B4-BE49-F238E27FC236}">
              <a16:creationId xmlns:a16="http://schemas.microsoft.com/office/drawing/2014/main" id="{496D7A59-42B3-4A74-B1A1-EA8547425B4E}"/>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C8CE62AD-1F3C-43D7-8845-9B16F31ACF2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2160629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95CC1B4B-A19D-42C6-9D42-EB11FB43E51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0</xdr:row>
      <xdr:rowOff>732355</xdr:rowOff>
    </xdr:to>
    <xdr:pic>
      <xdr:nvPicPr>
        <xdr:cNvPr id="5" name="Picture 4">
          <a:hlinkClick xmlns:r="http://schemas.openxmlformats.org/officeDocument/2006/relationships" r:id="rId1"/>
          <a:extLst>
            <a:ext uri="{FF2B5EF4-FFF2-40B4-BE49-F238E27FC236}">
              <a16:creationId xmlns:a16="http://schemas.microsoft.com/office/drawing/2014/main" id="{D03F67D5-C73D-4B07-B7D7-34075CA68AB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99263926-A018-42D3-A1BE-06E77A1E64F2}"/>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2149199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B3B97B22-6A04-4670-B3F3-0F3EF186E65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3</xdr:col>
      <xdr:colOff>922656</xdr:colOff>
      <xdr:row>22</xdr:row>
      <xdr:rowOff>46348</xdr:rowOff>
    </xdr:from>
    <xdr:to>
      <xdr:col>4</xdr:col>
      <xdr:colOff>898345</xdr:colOff>
      <xdr:row>26</xdr:row>
      <xdr:rowOff>209170</xdr:rowOff>
    </xdr:to>
    <xdr:pic>
      <xdr:nvPicPr>
        <xdr:cNvPr id="9" name="Picture 8">
          <a:extLst>
            <a:ext uri="{FF2B5EF4-FFF2-40B4-BE49-F238E27FC236}">
              <a16:creationId xmlns:a16="http://schemas.microsoft.com/office/drawing/2014/main" id="{84E02E90-3EDE-474F-810D-15F395763394}"/>
            </a:ext>
          </a:extLst>
        </xdr:cNvPr>
        <xdr:cNvPicPr>
          <a:picLocks noChangeAspect="1"/>
        </xdr:cNvPicPr>
      </xdr:nvPicPr>
      <xdr:blipFill>
        <a:blip xmlns:r="http://schemas.openxmlformats.org/officeDocument/2006/relationships" r:embed="rId3"/>
        <a:stretch>
          <a:fillRect/>
        </a:stretch>
      </xdr:blipFill>
      <xdr:spPr>
        <a:xfrm>
          <a:off x="5180331" y="5980423"/>
          <a:ext cx="1162504" cy="1162947"/>
        </a:xfrm>
        <a:prstGeom prst="rect">
          <a:avLst/>
        </a:prstGeom>
      </xdr:spPr>
    </xdr:pic>
    <xdr:clientData/>
  </xdr:twoCellAnchor>
  <xdr:twoCellAnchor editAs="oneCell">
    <xdr:from>
      <xdr:col>5</xdr:col>
      <xdr:colOff>196557</xdr:colOff>
      <xdr:row>23</xdr:row>
      <xdr:rowOff>10276</xdr:rowOff>
    </xdr:from>
    <xdr:to>
      <xdr:col>6</xdr:col>
      <xdr:colOff>783244</xdr:colOff>
      <xdr:row>26</xdr:row>
      <xdr:rowOff>19624</xdr:rowOff>
    </xdr:to>
    <xdr:pic>
      <xdr:nvPicPr>
        <xdr:cNvPr id="10" name="Picture 9">
          <a:extLst>
            <a:ext uri="{FF2B5EF4-FFF2-40B4-BE49-F238E27FC236}">
              <a16:creationId xmlns:a16="http://schemas.microsoft.com/office/drawing/2014/main" id="{6E25AC53-1CD8-4D68-B5F3-210161CAF8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35482" y="6192001"/>
          <a:ext cx="1788742" cy="738963"/>
        </a:xfrm>
        <a:prstGeom prst="rect">
          <a:avLst/>
        </a:prstGeom>
      </xdr:spPr>
    </xdr:pic>
    <xdr:clientData/>
  </xdr:twoCellAnchor>
  <xdr:twoCellAnchor editAs="oneCell">
    <xdr:from>
      <xdr:col>7</xdr:col>
      <xdr:colOff>196813</xdr:colOff>
      <xdr:row>22</xdr:row>
      <xdr:rowOff>84009</xdr:rowOff>
    </xdr:from>
    <xdr:to>
      <xdr:col>8</xdr:col>
      <xdr:colOff>626992</xdr:colOff>
      <xdr:row>26</xdr:row>
      <xdr:rowOff>173414</xdr:rowOff>
    </xdr:to>
    <xdr:pic>
      <xdr:nvPicPr>
        <xdr:cNvPr id="11" name="Picture 10">
          <a:extLst>
            <a:ext uri="{FF2B5EF4-FFF2-40B4-BE49-F238E27FC236}">
              <a16:creationId xmlns:a16="http://schemas.microsoft.com/office/drawing/2014/main" id="{1AD84888-166C-47E7-A3F0-B86079329E53}"/>
            </a:ext>
          </a:extLst>
        </xdr:cNvPr>
        <xdr:cNvPicPr>
          <a:picLocks noChangeAspect="1"/>
        </xdr:cNvPicPr>
      </xdr:nvPicPr>
      <xdr:blipFill>
        <a:blip xmlns:r="http://schemas.openxmlformats.org/officeDocument/2006/relationships" r:embed="rId5"/>
        <a:stretch>
          <a:fillRect/>
        </a:stretch>
      </xdr:blipFill>
      <xdr:spPr>
        <a:xfrm>
          <a:off x="9216988" y="6018084"/>
          <a:ext cx="1630329" cy="1087625"/>
        </a:xfrm>
        <a:prstGeom prst="rect">
          <a:avLst/>
        </a:prstGeom>
      </xdr:spPr>
    </xdr:pic>
    <xdr:clientData/>
  </xdr:twoCellAnchor>
  <xdr:twoCellAnchor editAs="oneCell">
    <xdr:from>
      <xdr:col>2</xdr:col>
      <xdr:colOff>514734</xdr:colOff>
      <xdr:row>22</xdr:row>
      <xdr:rowOff>63795</xdr:rowOff>
    </xdr:from>
    <xdr:to>
      <xdr:col>3</xdr:col>
      <xdr:colOff>436343</xdr:colOff>
      <xdr:row>26</xdr:row>
      <xdr:rowOff>210773</xdr:rowOff>
    </xdr:to>
    <xdr:pic>
      <xdr:nvPicPr>
        <xdr:cNvPr id="12" name="Picture 11">
          <a:extLst>
            <a:ext uri="{FF2B5EF4-FFF2-40B4-BE49-F238E27FC236}">
              <a16:creationId xmlns:a16="http://schemas.microsoft.com/office/drawing/2014/main" id="{875F9BE9-1DCD-4FCA-9368-B8BC299412D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581784" y="5997870"/>
          <a:ext cx="1125569" cy="1128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121</xdr:rowOff>
    </xdr:to>
    <xdr:pic>
      <xdr:nvPicPr>
        <xdr:cNvPr id="6" name="Picture 5">
          <a:hlinkClick xmlns:r="http://schemas.openxmlformats.org/officeDocument/2006/relationships" r:id="rId1"/>
          <a:extLst>
            <a:ext uri="{FF2B5EF4-FFF2-40B4-BE49-F238E27FC236}">
              <a16:creationId xmlns:a16="http://schemas.microsoft.com/office/drawing/2014/main" id="{7A5298FC-5395-4345-9F4A-0F9CF36C56EF}"/>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3</xdr:col>
      <xdr:colOff>29765</xdr:colOff>
      <xdr:row>24</xdr:row>
      <xdr:rowOff>67766</xdr:rowOff>
    </xdr:from>
    <xdr:to>
      <xdr:col>3</xdr:col>
      <xdr:colOff>287417</xdr:colOff>
      <xdr:row>24</xdr:row>
      <xdr:rowOff>326884</xdr:rowOff>
    </xdr:to>
    <xdr:pic>
      <xdr:nvPicPr>
        <xdr:cNvPr id="7" name="Graphic 6">
          <a:extLst>
            <a:ext uri="{FF2B5EF4-FFF2-40B4-BE49-F238E27FC236}">
              <a16:creationId xmlns:a16="http://schemas.microsoft.com/office/drawing/2014/main" id="{C8E6ACBA-C987-D1FE-D033-23F103360A0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961034" y="7174881"/>
          <a:ext cx="250032" cy="251498"/>
        </a:xfrm>
        <a:prstGeom prst="rect">
          <a:avLst/>
        </a:prstGeom>
      </xdr:spPr>
    </xdr:pic>
    <xdr:clientData/>
  </xdr:twoCellAnchor>
  <xdr:twoCellAnchor editAs="oneCell">
    <xdr:from>
      <xdr:col>3</xdr:col>
      <xdr:colOff>29765</xdr:colOff>
      <xdr:row>21</xdr:row>
      <xdr:rowOff>9125</xdr:rowOff>
    </xdr:from>
    <xdr:to>
      <xdr:col>3</xdr:col>
      <xdr:colOff>287417</xdr:colOff>
      <xdr:row>22</xdr:row>
      <xdr:rowOff>10538</xdr:rowOff>
    </xdr:to>
    <xdr:pic>
      <xdr:nvPicPr>
        <xdr:cNvPr id="8" name="Graphic 7">
          <a:extLst>
            <a:ext uri="{FF2B5EF4-FFF2-40B4-BE49-F238E27FC236}">
              <a16:creationId xmlns:a16="http://schemas.microsoft.com/office/drawing/2014/main" id="{52235CC1-6DD9-8791-E4EC-EC8114C4B23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221015" y="5724125"/>
          <a:ext cx="257652" cy="250528"/>
        </a:xfrm>
        <a:prstGeom prst="rect">
          <a:avLst/>
        </a:prstGeom>
      </xdr:spPr>
    </xdr:pic>
    <xdr:clientData/>
  </xdr:twoCellAnchor>
  <xdr:twoCellAnchor editAs="oneCell">
    <xdr:from>
      <xdr:col>3</xdr:col>
      <xdr:colOff>29765</xdr:colOff>
      <xdr:row>25</xdr:row>
      <xdr:rowOff>62462</xdr:rowOff>
    </xdr:from>
    <xdr:to>
      <xdr:col>3</xdr:col>
      <xdr:colOff>287417</xdr:colOff>
      <xdr:row>25</xdr:row>
      <xdr:rowOff>316304</xdr:rowOff>
    </xdr:to>
    <xdr:pic>
      <xdr:nvPicPr>
        <xdr:cNvPr id="9" name="Graphic 8">
          <a:extLst>
            <a:ext uri="{FF2B5EF4-FFF2-40B4-BE49-F238E27FC236}">
              <a16:creationId xmlns:a16="http://schemas.microsoft.com/office/drawing/2014/main" id="{6CC7DCAF-65C9-27F5-002E-E601DDDE6C6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961034" y="7550577"/>
          <a:ext cx="250032" cy="250032"/>
        </a:xfrm>
        <a:prstGeom prst="rect">
          <a:avLst/>
        </a:prstGeom>
      </xdr:spPr>
    </xdr:pic>
    <xdr:clientData/>
  </xdr:twoCellAnchor>
  <xdr:twoCellAnchor editAs="oneCell">
    <xdr:from>
      <xdr:col>3</xdr:col>
      <xdr:colOff>29765</xdr:colOff>
      <xdr:row>23</xdr:row>
      <xdr:rowOff>71695</xdr:rowOff>
    </xdr:from>
    <xdr:to>
      <xdr:col>3</xdr:col>
      <xdr:colOff>287417</xdr:colOff>
      <xdr:row>23</xdr:row>
      <xdr:rowOff>324568</xdr:rowOff>
    </xdr:to>
    <xdr:pic>
      <xdr:nvPicPr>
        <xdr:cNvPr id="10" name="Graphic 9">
          <a:extLst>
            <a:ext uri="{FF2B5EF4-FFF2-40B4-BE49-F238E27FC236}">
              <a16:creationId xmlns:a16="http://schemas.microsoft.com/office/drawing/2014/main" id="{7EB6DFE5-8202-0FA2-8C89-5531B03565C8}"/>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961034" y="6797810"/>
          <a:ext cx="250032" cy="252873"/>
        </a:xfrm>
        <a:prstGeom prst="rect">
          <a:avLst/>
        </a:prstGeom>
      </xdr:spPr>
    </xdr:pic>
    <xdr:clientData/>
  </xdr:twoCellAnchor>
  <xdr:twoCellAnchor editAs="oneCell">
    <xdr:from>
      <xdr:col>3</xdr:col>
      <xdr:colOff>29765</xdr:colOff>
      <xdr:row>22</xdr:row>
      <xdr:rowOff>100446</xdr:rowOff>
    </xdr:from>
    <xdr:to>
      <xdr:col>3</xdr:col>
      <xdr:colOff>287417</xdr:colOff>
      <xdr:row>22</xdr:row>
      <xdr:rowOff>342858</xdr:rowOff>
    </xdr:to>
    <xdr:pic>
      <xdr:nvPicPr>
        <xdr:cNvPr id="11" name="Graphic 10">
          <a:extLst>
            <a:ext uri="{FF2B5EF4-FFF2-40B4-BE49-F238E27FC236}">
              <a16:creationId xmlns:a16="http://schemas.microsoft.com/office/drawing/2014/main" id="{F9E8C272-40C9-4D10-5395-630A7F5E5318}"/>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221015" y="6064561"/>
          <a:ext cx="257652" cy="242412"/>
        </a:xfrm>
        <a:prstGeom prst="rect">
          <a:avLst/>
        </a:prstGeom>
      </xdr:spPr>
    </xdr:pic>
    <xdr:clientData/>
  </xdr:twoCellAnchor>
  <xdr:twoCellAnchor editAs="oneCell">
    <xdr:from>
      <xdr:col>2</xdr:col>
      <xdr:colOff>29766</xdr:colOff>
      <xdr:row>21</xdr:row>
      <xdr:rowOff>15719</xdr:rowOff>
    </xdr:from>
    <xdr:to>
      <xdr:col>2</xdr:col>
      <xdr:colOff>282807</xdr:colOff>
      <xdr:row>22</xdr:row>
      <xdr:rowOff>6380</xdr:rowOff>
    </xdr:to>
    <xdr:pic>
      <xdr:nvPicPr>
        <xdr:cNvPr id="15" name="Graphic 14">
          <a:extLst>
            <a:ext uri="{FF2B5EF4-FFF2-40B4-BE49-F238E27FC236}">
              <a16:creationId xmlns:a16="http://schemas.microsoft.com/office/drawing/2014/main" id="{AE503736-34BA-70E1-CEDB-80EE21597F54}"/>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3115866" y="5702144"/>
          <a:ext cx="253041" cy="238311"/>
        </a:xfrm>
        <a:prstGeom prst="rect">
          <a:avLst/>
        </a:prstGeom>
      </xdr:spPr>
    </xdr:pic>
    <xdr:clientData/>
  </xdr:twoCellAnchor>
  <xdr:twoCellAnchor editAs="oneCell">
    <xdr:from>
      <xdr:col>2</xdr:col>
      <xdr:colOff>29766</xdr:colOff>
      <xdr:row>22</xdr:row>
      <xdr:rowOff>78465</xdr:rowOff>
    </xdr:from>
    <xdr:to>
      <xdr:col>2</xdr:col>
      <xdr:colOff>282807</xdr:colOff>
      <xdr:row>22</xdr:row>
      <xdr:rowOff>324397</xdr:rowOff>
    </xdr:to>
    <xdr:pic>
      <xdr:nvPicPr>
        <xdr:cNvPr id="16" name="Graphic 15">
          <a:extLst>
            <a:ext uri="{FF2B5EF4-FFF2-40B4-BE49-F238E27FC236}">
              <a16:creationId xmlns:a16="http://schemas.microsoft.com/office/drawing/2014/main" id="{A3492AE5-1E08-32A7-A694-2540D6278C30}"/>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3099747" y="6423580"/>
          <a:ext cx="247326" cy="245932"/>
        </a:xfrm>
        <a:prstGeom prst="rect">
          <a:avLst/>
        </a:prstGeom>
      </xdr:spPr>
    </xdr:pic>
    <xdr:clientData/>
  </xdr:twoCellAnchor>
  <xdr:twoCellAnchor editAs="oneCell">
    <xdr:from>
      <xdr:col>2</xdr:col>
      <xdr:colOff>44420</xdr:colOff>
      <xdr:row>23</xdr:row>
      <xdr:rowOff>71695</xdr:rowOff>
    </xdr:from>
    <xdr:to>
      <xdr:col>2</xdr:col>
      <xdr:colOff>284126</xdr:colOff>
      <xdr:row>23</xdr:row>
      <xdr:rowOff>327385</xdr:rowOff>
    </xdr:to>
    <xdr:pic>
      <xdr:nvPicPr>
        <xdr:cNvPr id="17" name="Graphic 16">
          <a:extLst>
            <a:ext uri="{FF2B5EF4-FFF2-40B4-BE49-F238E27FC236}">
              <a16:creationId xmlns:a16="http://schemas.microsoft.com/office/drawing/2014/main" id="{D02D5D82-CC90-306A-4160-87FC8C17C23E}"/>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3114401" y="6797810"/>
          <a:ext cx="247326" cy="248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53009" cy="732355"/>
    <xdr:pic>
      <xdr:nvPicPr>
        <xdr:cNvPr id="4" name="Picture 3">
          <a:extLst>
            <a:ext uri="{FF2B5EF4-FFF2-40B4-BE49-F238E27FC236}">
              <a16:creationId xmlns:a16="http://schemas.microsoft.com/office/drawing/2014/main" id="{E58029B3-3D77-4A4F-BE75-7DF40C9B77CF}"/>
            </a:ext>
          </a:extLst>
        </xdr:cNvPr>
        <xdr:cNvPicPr>
          <a:picLocks noChangeAspect="1"/>
        </xdr:cNvPicPr>
      </xdr:nvPicPr>
      <xdr:blipFill>
        <a:blip xmlns:r="http://schemas.openxmlformats.org/officeDocument/2006/relationships" r:embed="rId1"/>
        <a:stretch>
          <a:fillRect/>
        </a:stretch>
      </xdr:blipFill>
      <xdr:spPr>
        <a:xfrm>
          <a:off x="0" y="0"/>
          <a:ext cx="2153009" cy="732355"/>
        </a:xfrm>
        <a:prstGeom prst="rect">
          <a:avLst/>
        </a:prstGeom>
      </xdr:spPr>
    </xdr:pic>
    <xdr:clientData/>
  </xdr:oneCellAnchor>
  <xdr:twoCellAnchor editAs="oneCell">
    <xdr:from>
      <xdr:col>0</xdr:col>
      <xdr:colOff>0</xdr:colOff>
      <xdr:row>0</xdr:row>
      <xdr:rowOff>0</xdr:rowOff>
    </xdr:from>
    <xdr:to>
      <xdr:col>0</xdr:col>
      <xdr:colOff>2153009</xdr:colOff>
      <xdr:row>0</xdr:row>
      <xdr:rowOff>732355</xdr:rowOff>
    </xdr:to>
    <xdr:pic>
      <xdr:nvPicPr>
        <xdr:cNvPr id="2" name="Picture 1">
          <a:hlinkClick xmlns:r="http://schemas.openxmlformats.org/officeDocument/2006/relationships" r:id="rId2"/>
          <a:extLst>
            <a:ext uri="{FF2B5EF4-FFF2-40B4-BE49-F238E27FC236}">
              <a16:creationId xmlns:a16="http://schemas.microsoft.com/office/drawing/2014/main" id="{36D5AA53-612C-4018-9B2E-972DC7B19AAE}"/>
            </a:ext>
          </a:extLst>
        </xdr:cNvPr>
        <xdr:cNvPicPr>
          <a:picLocks noChangeAspect="1"/>
        </xdr:cNvPicPr>
      </xdr:nvPicPr>
      <xdr:blipFill>
        <a:blip xmlns:r="http://schemas.openxmlformats.org/officeDocument/2006/relationships" r:embed="rId1"/>
        <a:stretch>
          <a:fillRect/>
        </a:stretch>
      </xdr:blipFill>
      <xdr:spPr>
        <a:xfrm>
          <a:off x="0" y="0"/>
          <a:ext cx="2153009" cy="732355"/>
        </a:xfrm>
        <a:prstGeom prst="rect">
          <a:avLst/>
        </a:prstGeom>
      </xdr:spPr>
    </xdr:pic>
    <xdr:clientData/>
  </xdr:twoCellAnchor>
  <xdr:twoCellAnchor editAs="oneCell">
    <xdr:from>
      <xdr:col>2</xdr:col>
      <xdr:colOff>1390650</xdr:colOff>
      <xdr:row>4</xdr:row>
      <xdr:rowOff>57150</xdr:rowOff>
    </xdr:from>
    <xdr:to>
      <xdr:col>2</xdr:col>
      <xdr:colOff>1495425</xdr:colOff>
      <xdr:row>4</xdr:row>
      <xdr:rowOff>161925</xdr:rowOff>
    </xdr:to>
    <xdr:pic>
      <xdr:nvPicPr>
        <xdr:cNvPr id="3" name="Graphic 2">
          <a:extLst>
            <a:ext uri="{FF2B5EF4-FFF2-40B4-BE49-F238E27FC236}">
              <a16:creationId xmlns:a16="http://schemas.microsoft.com/office/drawing/2014/main" id="{317DC9A6-6F20-4D29-811E-3AFFFDC190E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57700" y="1533525"/>
          <a:ext cx="104775" cy="104775"/>
        </a:xfrm>
        <a:prstGeom prst="rect">
          <a:avLst/>
        </a:prstGeom>
      </xdr:spPr>
    </xdr:pic>
    <xdr:clientData/>
  </xdr:twoCellAnchor>
  <xdr:twoCellAnchor editAs="oneCell">
    <xdr:from>
      <xdr:col>2</xdr:col>
      <xdr:colOff>1638300</xdr:colOff>
      <xdr:row>8</xdr:row>
      <xdr:rowOff>66675</xdr:rowOff>
    </xdr:from>
    <xdr:to>
      <xdr:col>2</xdr:col>
      <xdr:colOff>1743075</xdr:colOff>
      <xdr:row>8</xdr:row>
      <xdr:rowOff>171450</xdr:rowOff>
    </xdr:to>
    <xdr:pic>
      <xdr:nvPicPr>
        <xdr:cNvPr id="5" name="Graphic 4">
          <a:extLst>
            <a:ext uri="{FF2B5EF4-FFF2-40B4-BE49-F238E27FC236}">
              <a16:creationId xmlns:a16="http://schemas.microsoft.com/office/drawing/2014/main" id="{71295CC3-D68D-4E84-F7E0-1796BD57D55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705350" y="2533650"/>
          <a:ext cx="104775" cy="104775"/>
        </a:xfrm>
        <a:prstGeom prst="rect">
          <a:avLst/>
        </a:prstGeom>
      </xdr:spPr>
    </xdr:pic>
    <xdr:clientData/>
  </xdr:twoCellAnchor>
  <xdr:twoCellAnchor editAs="oneCell">
    <xdr:from>
      <xdr:col>2</xdr:col>
      <xdr:colOff>1552575</xdr:colOff>
      <xdr:row>13</xdr:row>
      <xdr:rowOff>66675</xdr:rowOff>
    </xdr:from>
    <xdr:to>
      <xdr:col>2</xdr:col>
      <xdr:colOff>1657350</xdr:colOff>
      <xdr:row>13</xdr:row>
      <xdr:rowOff>171450</xdr:rowOff>
    </xdr:to>
    <xdr:pic>
      <xdr:nvPicPr>
        <xdr:cNvPr id="6" name="Graphic 5">
          <a:extLst>
            <a:ext uri="{FF2B5EF4-FFF2-40B4-BE49-F238E27FC236}">
              <a16:creationId xmlns:a16="http://schemas.microsoft.com/office/drawing/2014/main" id="{A9482A6F-EDAC-BDF7-E26E-F0A24040670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19625" y="3524250"/>
          <a:ext cx="104775" cy="104775"/>
        </a:xfrm>
        <a:prstGeom prst="rect">
          <a:avLst/>
        </a:prstGeom>
      </xdr:spPr>
    </xdr:pic>
    <xdr:clientData/>
  </xdr:twoCellAnchor>
  <xdr:twoCellAnchor editAs="oneCell">
    <xdr:from>
      <xdr:col>2</xdr:col>
      <xdr:colOff>1590675</xdr:colOff>
      <xdr:row>16</xdr:row>
      <xdr:rowOff>66675</xdr:rowOff>
    </xdr:from>
    <xdr:to>
      <xdr:col>2</xdr:col>
      <xdr:colOff>1695450</xdr:colOff>
      <xdr:row>16</xdr:row>
      <xdr:rowOff>171450</xdr:rowOff>
    </xdr:to>
    <xdr:pic>
      <xdr:nvPicPr>
        <xdr:cNvPr id="7" name="Graphic 6">
          <a:extLst>
            <a:ext uri="{FF2B5EF4-FFF2-40B4-BE49-F238E27FC236}">
              <a16:creationId xmlns:a16="http://schemas.microsoft.com/office/drawing/2014/main" id="{F63A6598-553B-4941-D9AF-F17C640F2EB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657725" y="4267200"/>
          <a:ext cx="104775" cy="104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35EDB4F7-F3B2-4593-9A37-5CF3EC68161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2160629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A7D4F9E2-86E9-420B-B4C4-0B4F54FB3641}"/>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4167409</xdr:colOff>
      <xdr:row>56</xdr:row>
      <xdr:rowOff>2527</xdr:rowOff>
    </xdr:from>
    <xdr:to>
      <xdr:col>2</xdr:col>
      <xdr:colOff>4650207</xdr:colOff>
      <xdr:row>57</xdr:row>
      <xdr:rowOff>211299</xdr:rowOff>
    </xdr:to>
    <xdr:pic>
      <xdr:nvPicPr>
        <xdr:cNvPr id="2" name="Picture 3">
          <a:extLst>
            <a:ext uri="{FF2B5EF4-FFF2-40B4-BE49-F238E27FC236}">
              <a16:creationId xmlns:a16="http://schemas.microsoft.com/office/drawing/2014/main" id="{4823BAC9-A2A3-4FB3-BEB8-81041364C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4459" y="15099652"/>
          <a:ext cx="482798" cy="456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2"/>
          <a:extLst>
            <a:ext uri="{FF2B5EF4-FFF2-40B4-BE49-F238E27FC236}">
              <a16:creationId xmlns:a16="http://schemas.microsoft.com/office/drawing/2014/main" id="{8B15AA0A-F392-4B63-B329-4B166BFAF492}"/>
            </a:ext>
          </a:extLst>
        </xdr:cNvPr>
        <xdr:cNvPicPr>
          <a:picLocks noChangeAspect="1"/>
        </xdr:cNvPicPr>
      </xdr:nvPicPr>
      <xdr:blipFill>
        <a:blip xmlns:r="http://schemas.openxmlformats.org/officeDocument/2006/relationships" r:embed="rId3"/>
        <a:stretch>
          <a:fillRect/>
        </a:stretch>
      </xdr:blipFill>
      <xdr:spPr>
        <a:xfrm>
          <a:off x="0" y="0"/>
          <a:ext cx="2153009" cy="7323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19050</xdr:colOff>
      <xdr:row>58</xdr:row>
      <xdr:rowOff>19048</xdr:rowOff>
    </xdr:from>
    <xdr:to>
      <xdr:col>3</xdr:col>
      <xdr:colOff>6583680</xdr:colOff>
      <xdr:row>87</xdr:row>
      <xdr:rowOff>194455</xdr:rowOff>
    </xdr:to>
    <xdr:pic>
      <xdr:nvPicPr>
        <xdr:cNvPr id="6" name="Picture 5">
          <a:extLst>
            <a:ext uri="{FF2B5EF4-FFF2-40B4-BE49-F238E27FC236}">
              <a16:creationId xmlns:a16="http://schemas.microsoft.com/office/drawing/2014/main" id="{3B63DA2E-9D94-3116-6266-05E28E2B74D3}"/>
            </a:ext>
          </a:extLst>
        </xdr:cNvPr>
        <xdr:cNvPicPr>
          <a:picLocks noChangeAspect="1"/>
        </xdr:cNvPicPr>
      </xdr:nvPicPr>
      <xdr:blipFill rotWithShape="1">
        <a:blip xmlns:r="http://schemas.openxmlformats.org/officeDocument/2006/relationships" r:embed="rId1"/>
        <a:srcRect r="24808"/>
        <a:stretch/>
      </xdr:blipFill>
      <xdr:spPr>
        <a:xfrm>
          <a:off x="3086100" y="14868523"/>
          <a:ext cx="10801350" cy="7359162"/>
        </a:xfrm>
        <a:prstGeom prst="rect">
          <a:avLst/>
        </a:prstGeom>
      </xdr:spPr>
    </xdr:pic>
    <xdr:clientData/>
  </xdr:twoCellAnchor>
  <xdr:twoCellAnchor editAs="oneCell">
    <xdr:from>
      <xdr:col>2</xdr:col>
      <xdr:colOff>9525</xdr:colOff>
      <xdr:row>8</xdr:row>
      <xdr:rowOff>9525</xdr:rowOff>
    </xdr:from>
    <xdr:to>
      <xdr:col>3</xdr:col>
      <xdr:colOff>580273</xdr:colOff>
      <xdr:row>29</xdr:row>
      <xdr:rowOff>191654</xdr:rowOff>
    </xdr:to>
    <xdr:pic>
      <xdr:nvPicPr>
        <xdr:cNvPr id="9" name="Picture 8">
          <a:extLst>
            <a:ext uri="{FF2B5EF4-FFF2-40B4-BE49-F238E27FC236}">
              <a16:creationId xmlns:a16="http://schemas.microsoft.com/office/drawing/2014/main" id="{CF8E6E83-F338-4CDC-A679-4A3104C45D49}"/>
            </a:ext>
          </a:extLst>
        </xdr:cNvPr>
        <xdr:cNvPicPr>
          <a:picLocks noChangeAspect="1"/>
        </xdr:cNvPicPr>
      </xdr:nvPicPr>
      <xdr:blipFill>
        <a:blip xmlns:r="http://schemas.openxmlformats.org/officeDocument/2006/relationships" r:embed="rId2"/>
        <a:stretch>
          <a:fillRect/>
        </a:stretch>
      </xdr:blipFill>
      <xdr:spPr>
        <a:xfrm>
          <a:off x="3457575" y="2476500"/>
          <a:ext cx="4811278" cy="5382779"/>
        </a:xfrm>
        <a:prstGeom prst="rect">
          <a:avLst/>
        </a:prstGeom>
      </xdr:spPr>
    </xdr:pic>
    <xdr:clientData/>
  </xdr:twoCellAnchor>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3"/>
          <a:extLst>
            <a:ext uri="{FF2B5EF4-FFF2-40B4-BE49-F238E27FC236}">
              <a16:creationId xmlns:a16="http://schemas.microsoft.com/office/drawing/2014/main" id="{9F106C43-1174-476E-A920-A8BFD0276D96}"/>
            </a:ext>
          </a:extLst>
        </xdr:cNvPr>
        <xdr:cNvPicPr>
          <a:picLocks noChangeAspect="1"/>
        </xdr:cNvPicPr>
      </xdr:nvPicPr>
      <xdr:blipFill>
        <a:blip xmlns:r="http://schemas.openxmlformats.org/officeDocument/2006/relationships" r:embed="rId4"/>
        <a:stretch>
          <a:fillRect/>
        </a:stretch>
      </xdr:blipFill>
      <xdr:spPr>
        <a:xfrm>
          <a:off x="0" y="0"/>
          <a:ext cx="2153009" cy="7323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0</xdr:row>
      <xdr:rowOff>730450</xdr:rowOff>
    </xdr:to>
    <xdr:pic>
      <xdr:nvPicPr>
        <xdr:cNvPr id="2" name="Picture 1">
          <a:hlinkClick xmlns:r="http://schemas.openxmlformats.org/officeDocument/2006/relationships" r:id="rId1"/>
          <a:extLst>
            <a:ext uri="{FF2B5EF4-FFF2-40B4-BE49-F238E27FC236}">
              <a16:creationId xmlns:a16="http://schemas.microsoft.com/office/drawing/2014/main" id="{2D205FE4-7E55-46E3-B626-2D0FFFB96BF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0</xdr:row>
      <xdr:rowOff>730450</xdr:rowOff>
    </xdr:to>
    <xdr:pic>
      <xdr:nvPicPr>
        <xdr:cNvPr id="3" name="Picture 2">
          <a:hlinkClick xmlns:r="http://schemas.openxmlformats.org/officeDocument/2006/relationships" r:id="rId1"/>
          <a:extLst>
            <a:ext uri="{FF2B5EF4-FFF2-40B4-BE49-F238E27FC236}">
              <a16:creationId xmlns:a16="http://schemas.microsoft.com/office/drawing/2014/main" id="{53E9C871-9171-4479-8BF7-D79D7740F12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1228725</xdr:colOff>
      <xdr:row>4</xdr:row>
      <xdr:rowOff>66675</xdr:rowOff>
    </xdr:from>
    <xdr:to>
      <xdr:col>2</xdr:col>
      <xdr:colOff>1333500</xdr:colOff>
      <xdr:row>4</xdr:row>
      <xdr:rowOff>175260</xdr:rowOff>
    </xdr:to>
    <xdr:pic>
      <xdr:nvPicPr>
        <xdr:cNvPr id="5" name="Graphic 4">
          <a:extLst>
            <a:ext uri="{FF2B5EF4-FFF2-40B4-BE49-F238E27FC236}">
              <a16:creationId xmlns:a16="http://schemas.microsoft.com/office/drawing/2014/main" id="{09C2B077-B5E7-49F0-A52C-EF3DCFF7005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295775" y="1543050"/>
          <a:ext cx="104775" cy="104775"/>
        </a:xfrm>
        <a:prstGeom prst="rect">
          <a:avLst/>
        </a:prstGeom>
      </xdr:spPr>
    </xdr:pic>
    <xdr:clientData/>
  </xdr:twoCellAnchor>
  <xdr:twoCellAnchor editAs="oneCell">
    <xdr:from>
      <xdr:col>2</xdr:col>
      <xdr:colOff>857250</xdr:colOff>
      <xdr:row>8</xdr:row>
      <xdr:rowOff>57150</xdr:rowOff>
    </xdr:from>
    <xdr:to>
      <xdr:col>2</xdr:col>
      <xdr:colOff>960120</xdr:colOff>
      <xdr:row>8</xdr:row>
      <xdr:rowOff>160020</xdr:rowOff>
    </xdr:to>
    <xdr:pic>
      <xdr:nvPicPr>
        <xdr:cNvPr id="9" name="Graphic 8">
          <a:extLst>
            <a:ext uri="{FF2B5EF4-FFF2-40B4-BE49-F238E27FC236}">
              <a16:creationId xmlns:a16="http://schemas.microsoft.com/office/drawing/2014/main" id="{439AEA57-DDE3-6AAA-A651-F0CAA9EF2D4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924300" y="2524125"/>
          <a:ext cx="104775" cy="104775"/>
        </a:xfrm>
        <a:prstGeom prst="rect">
          <a:avLst/>
        </a:prstGeom>
      </xdr:spPr>
    </xdr:pic>
    <xdr:clientData/>
  </xdr:twoCellAnchor>
  <xdr:twoCellAnchor editAs="oneCell">
    <xdr:from>
      <xdr:col>2</xdr:col>
      <xdr:colOff>733425</xdr:colOff>
      <xdr:row>11</xdr:row>
      <xdr:rowOff>57150</xdr:rowOff>
    </xdr:from>
    <xdr:to>
      <xdr:col>2</xdr:col>
      <xdr:colOff>838200</xdr:colOff>
      <xdr:row>11</xdr:row>
      <xdr:rowOff>160020</xdr:rowOff>
    </xdr:to>
    <xdr:pic>
      <xdr:nvPicPr>
        <xdr:cNvPr id="10" name="Graphic 9">
          <a:extLst>
            <a:ext uri="{FF2B5EF4-FFF2-40B4-BE49-F238E27FC236}">
              <a16:creationId xmlns:a16="http://schemas.microsoft.com/office/drawing/2014/main" id="{2D155EA2-0F4F-DD5B-FB86-CBCE0712A3A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800475" y="3267075"/>
          <a:ext cx="104775" cy="104775"/>
        </a:xfrm>
        <a:prstGeom prst="rect">
          <a:avLst/>
        </a:prstGeom>
      </xdr:spPr>
    </xdr:pic>
    <xdr:clientData/>
  </xdr:twoCellAnchor>
  <xdr:twoCellAnchor editAs="oneCell">
    <xdr:from>
      <xdr:col>2</xdr:col>
      <xdr:colOff>666750</xdr:colOff>
      <xdr:row>14</xdr:row>
      <xdr:rowOff>66675</xdr:rowOff>
    </xdr:from>
    <xdr:to>
      <xdr:col>2</xdr:col>
      <xdr:colOff>769620</xdr:colOff>
      <xdr:row>14</xdr:row>
      <xdr:rowOff>175260</xdr:rowOff>
    </xdr:to>
    <xdr:pic>
      <xdr:nvPicPr>
        <xdr:cNvPr id="11" name="Graphic 10">
          <a:extLst>
            <a:ext uri="{FF2B5EF4-FFF2-40B4-BE49-F238E27FC236}">
              <a16:creationId xmlns:a16="http://schemas.microsoft.com/office/drawing/2014/main" id="{596233BD-95B7-969C-D359-7F9B00075DF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733800" y="4019550"/>
          <a:ext cx="104775" cy="104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D5A1DBD3-D2E6-43E8-99BF-DD22535D16F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theme/theme1.xml><?xml version="1.0" encoding="utf-8"?>
<a:theme xmlns:a="http://schemas.openxmlformats.org/drawingml/2006/main" name="Nilfisk Toolbox_Standard_4-3">
  <a:themeElements>
    <a:clrScheme name="Nilfisk Color-theme">
      <a:dk1>
        <a:srgbClr val="28313F"/>
      </a:dk1>
      <a:lt1>
        <a:srgbClr val="FFFFFF"/>
      </a:lt1>
      <a:dk2>
        <a:srgbClr val="8997A4"/>
      </a:dk2>
      <a:lt2>
        <a:srgbClr val="B3BBC5"/>
      </a:lt2>
      <a:accent1>
        <a:srgbClr val="6194AA"/>
      </a:accent1>
      <a:accent2>
        <a:srgbClr val="2496BE"/>
      </a:accent2>
      <a:accent3>
        <a:srgbClr val="38AFD9"/>
      </a:accent3>
      <a:accent4>
        <a:srgbClr val="38A8B4"/>
      </a:accent4>
      <a:accent5>
        <a:srgbClr val="68C18B"/>
      </a:accent5>
      <a:accent6>
        <a:srgbClr val="F47358"/>
      </a:accent6>
      <a:hlink>
        <a:srgbClr val="38AFD9"/>
      </a:hlink>
      <a:folHlink>
        <a:srgbClr val="38AFD9"/>
      </a:folHlink>
    </a:clrScheme>
    <a:fontScheme name="Nilfisk">
      <a:majorFont>
        <a:latin typeface="Roboto Bold"/>
        <a:ea typeface=""/>
        <a:cs typeface=""/>
      </a:majorFont>
      <a:minorFont>
        <a:latin typeface="Robot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accent1"/>
          </a:solidFill>
        </a:ln>
      </a:spPr>
      <a:bodyPr rtlCol="0" anchor="ctr"/>
      <a:lstStyle>
        <a:defPPr algn="ctr">
          <a:defRPr sz="20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z="1600" dirty="0"/>
        </a:defPPr>
      </a:lstStyle>
    </a:txDef>
  </a:objectDefaults>
  <a:extraClrSchemeLst/>
  <a:extLst>
    <a:ext uri="{05A4C25C-085E-4340-85A3-A5531E510DB2}">
      <thm15:themeFamily xmlns:thm15="http://schemas.microsoft.com/office/thememl/2012/main" name="Updated PowerPoint template 07-03-2022" id="{9E190E2A-A7A5-4E87-8010-778499B664C6}" vid="{A3FD54EC-67ED-411F-96C2-E7386872FA95}"/>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 dockstate="right" visibility="0" width="350" row="5">
    <wetp:webextensionref xmlns:r="http://schemas.openxmlformats.org/officeDocument/2006/relationships" r:id="rId2"/>
  </wetp:taskpane>
</wetp:taskpanes>
</file>

<file path=xl/webextensions/webextension1.xml><?xml version="1.0" encoding="utf-8"?>
<we:webextension xmlns:we="http://schemas.microsoft.com/office/webextensions/webextension/2010/11" id="{B1E56015-ED91-4018-871E-CCAA46B36993}">
  <we:reference id="wa103982217" version="1.1.0.0" store="en-US" storeType="OMEX"/>
  <we:alternateReferences>
    <we:reference id="WA103982217" version="1.1.0.0" store=""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4ED0FF45-59B4-4DEC-AA77-8E9B39CC5D0F}">
  <we:reference id="wa200002736" version="1.0.0.0" store="en-US" storeType="OMEX"/>
  <we:alternateReferences>
    <we:reference id="wa200002736" version="1.0.0.0" store="wa200002736"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ec.europa.eu/finance/docs/level-2-measures/taxonomy-regulation-delegated-act-2021-4987-annex-1-5_en.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ec.europa.eu/finance/docs/level-2-measures/taxonomy-regulation-delegated-act-2021-4987-annex-1-5_en.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ec.europa.eu/finance/docs/level-2-measures/taxonomy-regulation-delegated-act-2021-4987-annex-1-5_en.pdf"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ocuments.nilfisk.com/Nilfisk/Nilfisk/INT/corporate/csr/nilfisk-csr-report-2023/"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ilfisk.com/media/2mtphjq1/ecovadis-sustainability-certificate-2023.pdf" TargetMode="External"/><Relationship Id="rId2" Type="http://schemas.openxmlformats.org/officeDocument/2006/relationships/hyperlink" Target="https://www.nilfisk.com/media/2mtphjq1/ecovadis-sustainability-certificate-2023.pdf" TargetMode="External"/><Relationship Id="rId1" Type="http://schemas.openxmlformats.org/officeDocument/2006/relationships/hyperlink" Target="https://www.cdp.net/en/responses?queries%5Bname%5D=Nilfisk" TargetMode="External"/><Relationship Id="rId6" Type="http://schemas.openxmlformats.org/officeDocument/2006/relationships/drawing" Target="../drawings/drawing27.xml"/><Relationship Id="rId5" Type="http://schemas.openxmlformats.org/officeDocument/2006/relationships/hyperlink" Target="https://www.issgovernance.com/esg/iss-esg-gateway/" TargetMode="External"/><Relationship Id="rId4" Type="http://schemas.openxmlformats.org/officeDocument/2006/relationships/hyperlink" Target="https://www.issgovernance.com/esg/iss-esg-gateway/"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nilfisk.com/global/about-nilfisk/sustainability/" TargetMode="External"/><Relationship Id="rId3" Type="http://schemas.openxmlformats.org/officeDocument/2006/relationships/hyperlink" Target="mailto:sustainability@nilfisk.com" TargetMode="External"/><Relationship Id="rId7" Type="http://schemas.openxmlformats.org/officeDocument/2006/relationships/hyperlink" Target="https://www.youtube.com/NilfiskProfessional" TargetMode="External"/><Relationship Id="rId2" Type="http://schemas.openxmlformats.org/officeDocument/2006/relationships/hyperlink" Target="file:///C:\Users\bdnielsen\03_APPROVAL\FROM_CLIENT\Youtube.com\NilfiskProfessional" TargetMode="External"/><Relationship Id="rId1" Type="http://schemas.openxmlformats.org/officeDocument/2006/relationships/hyperlink" Target="https://www.nilfisk.com/" TargetMode="External"/><Relationship Id="rId6" Type="http://schemas.openxmlformats.org/officeDocument/2006/relationships/hyperlink" Target="https://www.facebook.com/Nilfisk/" TargetMode="External"/><Relationship Id="rId11" Type="http://schemas.openxmlformats.org/officeDocument/2006/relationships/drawing" Target="../drawings/drawing28.xml"/><Relationship Id="rId5" Type="http://schemas.openxmlformats.org/officeDocument/2006/relationships/hyperlink" Target="https://www.instagram.com/NilfiskGlobal/" TargetMode="External"/><Relationship Id="rId10" Type="http://schemas.openxmlformats.org/officeDocument/2006/relationships/hyperlink" Target="https://x.com/NilfiskOfficial" TargetMode="External"/><Relationship Id="rId4" Type="http://schemas.openxmlformats.org/officeDocument/2006/relationships/hyperlink" Target="https://www.linkedin.com/company/nilfisk" TargetMode="External"/><Relationship Id="rId9" Type="http://schemas.openxmlformats.org/officeDocument/2006/relationships/hyperlink" Target="http://www.investor.nilfisk.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bin"/><Relationship Id="rId1" Type="http://schemas.openxmlformats.org/officeDocument/2006/relationships/hyperlink" Target="https://unglobalcompact.org/what-is-gc/participants/11519-Nilfisk-A-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E641-6429-431F-AFF8-2010FE058F6B}">
  <sheetPr>
    <tabColor theme="6"/>
    <pageSetUpPr autoPageBreaks="0"/>
  </sheetPr>
  <dimension ref="A1"/>
  <sheetViews>
    <sheetView showGridLines="0" showRowColHeaders="0" tabSelected="1" zoomScale="80" zoomScaleNormal="80" workbookViewId="0">
      <selection activeCell="B31" sqref="B31"/>
    </sheetView>
  </sheetViews>
  <sheetFormatPr defaultColWidth="12" defaultRowHeight="19.899999999999999" customHeight="1" x14ac:dyDescent="0.25"/>
  <cols>
    <col min="1" max="16384" width="12" style="27"/>
  </cols>
  <sheetData/>
  <sheetProtection algorithmName="SHA-512" hashValue="K85e/bbvl7y/SW4twnM58cxBu8yvpz6KBWG5ABeuiI/gre412OOkhtxkTFmt5CMnkZytPmvdQBfK4OSTDShUKA==" saltValue="Iv7erz+us/G0fQJ0EaS01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7327-D13B-4EA1-9BD6-C175FE6D5F7E}">
  <sheetPr>
    <tabColor theme="2"/>
  </sheetPr>
  <dimension ref="A1:Z61"/>
  <sheetViews>
    <sheetView showGridLines="0" showRowColHeaders="0" zoomScale="80" zoomScaleNormal="80" workbookViewId="0">
      <selection activeCell="A14" sqref="A14"/>
    </sheetView>
  </sheetViews>
  <sheetFormatPr defaultColWidth="15.75" defaultRowHeight="19.899999999999999" customHeight="1" x14ac:dyDescent="0.25"/>
  <cols>
    <col min="1" max="1" width="35.75" style="25" customWidth="1"/>
    <col min="2" max="2" width="4.75" style="27" customWidth="1"/>
    <col min="3" max="3" width="85.75" style="27" customWidth="1"/>
    <col min="4" max="4" width="0.75" style="27" customWidth="1"/>
    <col min="5" max="6" width="8.75" style="41" customWidth="1"/>
    <col min="7" max="7" width="9.75" style="41" customWidth="1"/>
    <col min="8" max="8" width="0.75" style="41" customWidth="1"/>
    <col min="9" max="10" width="9.75" style="41" customWidth="1"/>
    <col min="11" max="11" width="6.75" style="41" customWidth="1"/>
    <col min="12" max="13" width="8.75" style="41" customWidth="1"/>
    <col min="14" max="14" width="9.75" style="41" customWidth="1"/>
    <col min="15" max="15" width="0.75" style="41" customWidth="1"/>
    <col min="16" max="17" width="8.75" style="41" customWidth="1"/>
    <col min="18" max="18" width="6.75" style="41" customWidth="1"/>
    <col min="19" max="20" width="8.75" style="41" customWidth="1"/>
    <col min="21" max="22" width="9.75" style="41" customWidth="1"/>
    <col min="23" max="23" width="15.75" style="41" customWidth="1"/>
    <col min="24" max="24" width="8.75" style="41" customWidth="1"/>
    <col min="25" max="25" width="9.75" style="41" customWidth="1"/>
    <col min="26" max="26" width="15.75" style="41"/>
    <col min="27" max="16384" width="15.75" style="27"/>
  </cols>
  <sheetData>
    <row r="1" spans="1:25" ht="58.15" customHeight="1" x14ac:dyDescent="0.25"/>
    <row r="3" spans="1:25" ht="19.899999999999999" customHeight="1" x14ac:dyDescent="0.25">
      <c r="A3" s="213" t="s">
        <v>465</v>
      </c>
      <c r="C3" s="26" t="s">
        <v>359</v>
      </c>
      <c r="D3" s="26"/>
    </row>
    <row r="4" spans="1:25" ht="19.899999999999999" customHeight="1" x14ac:dyDescent="0.25">
      <c r="A4" s="213"/>
    </row>
    <row r="5" spans="1:25" ht="19.899999999999999" customHeight="1" x14ac:dyDescent="0.25">
      <c r="A5" s="213" t="s">
        <v>466</v>
      </c>
      <c r="C5" s="40" t="s">
        <v>146</v>
      </c>
      <c r="D5" s="40"/>
      <c r="E5" s="64"/>
      <c r="F5" s="64"/>
      <c r="G5" s="64"/>
      <c r="H5" s="64"/>
      <c r="I5" s="64"/>
      <c r="J5" s="64"/>
      <c r="K5" s="64"/>
      <c r="L5" s="64"/>
      <c r="M5" s="64"/>
    </row>
    <row r="6" spans="1:25" ht="19.899999999999999" customHeight="1" x14ac:dyDescent="0.25">
      <c r="A6" s="213"/>
      <c r="C6" s="216" t="s">
        <v>778</v>
      </c>
      <c r="D6" s="216"/>
      <c r="E6" s="216"/>
      <c r="F6" s="216"/>
      <c r="G6" s="216"/>
      <c r="H6" s="216"/>
      <c r="I6" s="216"/>
      <c r="J6" s="216"/>
      <c r="K6" s="216"/>
      <c r="L6" s="216"/>
      <c r="M6" s="216"/>
      <c r="N6" s="216"/>
      <c r="O6" s="216"/>
      <c r="P6" s="216"/>
      <c r="Q6" s="216"/>
      <c r="R6" s="216"/>
      <c r="S6" s="216"/>
      <c r="T6" s="216"/>
      <c r="U6" s="216"/>
      <c r="V6" s="216"/>
      <c r="W6" s="216"/>
      <c r="X6" s="216"/>
      <c r="Y6" s="216"/>
    </row>
    <row r="7" spans="1:25" ht="19.899999999999999" customHeight="1" x14ac:dyDescent="0.25">
      <c r="A7" s="213" t="s">
        <v>374</v>
      </c>
      <c r="C7" s="216"/>
      <c r="D7" s="216"/>
      <c r="E7" s="216"/>
      <c r="F7" s="216"/>
      <c r="G7" s="216"/>
      <c r="H7" s="216"/>
      <c r="I7" s="216"/>
      <c r="J7" s="216"/>
      <c r="K7" s="216"/>
      <c r="L7" s="216"/>
      <c r="M7" s="216"/>
      <c r="N7" s="216"/>
      <c r="O7" s="216"/>
      <c r="P7" s="216"/>
      <c r="Q7" s="216"/>
      <c r="R7" s="216"/>
      <c r="S7" s="216"/>
      <c r="T7" s="216"/>
      <c r="U7" s="216"/>
      <c r="V7" s="216"/>
      <c r="W7" s="216"/>
      <c r="X7" s="216"/>
      <c r="Y7" s="216"/>
    </row>
    <row r="8" spans="1:25" ht="19.899999999999999" customHeight="1" x14ac:dyDescent="0.25">
      <c r="A8" s="213"/>
      <c r="C8" s="216"/>
      <c r="D8" s="216"/>
      <c r="E8" s="216"/>
      <c r="F8" s="216"/>
      <c r="G8" s="216"/>
      <c r="H8" s="216"/>
      <c r="I8" s="216"/>
      <c r="J8" s="216"/>
      <c r="K8" s="216"/>
      <c r="L8" s="216"/>
      <c r="M8" s="216"/>
      <c r="N8" s="216"/>
      <c r="O8" s="216"/>
      <c r="P8" s="216"/>
      <c r="Q8" s="216"/>
      <c r="R8" s="216"/>
      <c r="S8" s="216"/>
      <c r="T8" s="216"/>
      <c r="U8" s="216"/>
      <c r="V8" s="216"/>
      <c r="W8" s="216"/>
      <c r="X8" s="216"/>
      <c r="Y8" s="216"/>
    </row>
    <row r="9" spans="1:25" ht="19.899999999999999" customHeight="1" x14ac:dyDescent="0.25">
      <c r="A9" s="214" t="s">
        <v>138</v>
      </c>
      <c r="C9" s="216"/>
      <c r="D9" s="216"/>
      <c r="E9" s="216"/>
      <c r="F9" s="216"/>
      <c r="G9" s="216"/>
      <c r="H9" s="216"/>
      <c r="I9" s="216"/>
      <c r="J9" s="216"/>
      <c r="K9" s="216"/>
      <c r="L9" s="216"/>
      <c r="M9" s="216"/>
      <c r="N9" s="216"/>
      <c r="O9" s="216"/>
      <c r="P9" s="216"/>
      <c r="Q9" s="216"/>
      <c r="R9" s="216"/>
      <c r="S9" s="216"/>
      <c r="T9" s="216"/>
      <c r="U9" s="216"/>
      <c r="V9" s="216"/>
      <c r="W9" s="216"/>
      <c r="X9" s="216"/>
      <c r="Y9" s="216"/>
    </row>
    <row r="10" spans="1:25" ht="19.899999999999999" customHeight="1" x14ac:dyDescent="0.25">
      <c r="A10" s="214"/>
      <c r="C10" s="216"/>
      <c r="D10" s="216"/>
      <c r="E10" s="216"/>
      <c r="F10" s="216"/>
      <c r="G10" s="216"/>
      <c r="H10" s="216"/>
      <c r="I10" s="216"/>
      <c r="J10" s="216"/>
      <c r="K10" s="216"/>
      <c r="L10" s="216"/>
      <c r="M10" s="216"/>
      <c r="N10" s="216"/>
      <c r="O10" s="216"/>
      <c r="P10" s="216"/>
      <c r="Q10" s="216"/>
      <c r="R10" s="216"/>
      <c r="S10" s="216"/>
      <c r="T10" s="216"/>
      <c r="U10" s="216"/>
      <c r="V10" s="216"/>
      <c r="W10" s="216"/>
      <c r="X10" s="216"/>
      <c r="Y10" s="216"/>
    </row>
    <row r="11" spans="1:25" ht="19.899999999999999" customHeight="1" x14ac:dyDescent="0.25">
      <c r="A11" s="36"/>
      <c r="C11" s="216"/>
      <c r="D11" s="216"/>
      <c r="E11" s="216"/>
      <c r="F11" s="216"/>
      <c r="G11" s="216"/>
      <c r="H11" s="216"/>
      <c r="I11" s="216"/>
      <c r="J11" s="216"/>
      <c r="K11" s="216"/>
      <c r="L11" s="216"/>
      <c r="M11" s="216"/>
      <c r="N11" s="216"/>
      <c r="O11" s="216"/>
      <c r="P11" s="216"/>
      <c r="Q11" s="216"/>
      <c r="R11" s="216"/>
      <c r="S11" s="216"/>
      <c r="T11" s="216"/>
      <c r="U11" s="216"/>
      <c r="V11" s="216"/>
      <c r="W11" s="216"/>
      <c r="X11" s="216"/>
      <c r="Y11" s="216"/>
    </row>
    <row r="12" spans="1:25" ht="19.899999999999999" customHeight="1" x14ac:dyDescent="0.25">
      <c r="A12" s="36" t="s">
        <v>719</v>
      </c>
      <c r="C12" s="216"/>
      <c r="D12" s="216"/>
      <c r="E12" s="216"/>
      <c r="F12" s="216"/>
      <c r="G12" s="216"/>
      <c r="H12" s="216"/>
      <c r="I12" s="216"/>
      <c r="J12" s="216"/>
      <c r="K12" s="216"/>
      <c r="L12" s="216"/>
      <c r="M12" s="216"/>
      <c r="N12" s="216"/>
      <c r="O12" s="216"/>
      <c r="P12" s="216"/>
      <c r="Q12" s="216"/>
      <c r="R12" s="216"/>
      <c r="S12" s="216"/>
      <c r="T12" s="216"/>
      <c r="U12" s="216"/>
      <c r="V12" s="216"/>
      <c r="W12" s="216"/>
      <c r="X12" s="216"/>
      <c r="Y12" s="216"/>
    </row>
    <row r="13" spans="1:25" ht="19.899999999999999" customHeight="1" x14ac:dyDescent="0.25">
      <c r="A13" s="50" t="s">
        <v>359</v>
      </c>
      <c r="C13" s="216"/>
      <c r="D13" s="216"/>
      <c r="E13" s="216"/>
      <c r="F13" s="216"/>
      <c r="G13" s="216"/>
      <c r="H13" s="216"/>
      <c r="I13" s="216"/>
      <c r="J13" s="216"/>
      <c r="K13" s="216"/>
      <c r="L13" s="216"/>
      <c r="M13" s="216"/>
      <c r="N13" s="216"/>
      <c r="O13" s="216"/>
      <c r="P13" s="216"/>
      <c r="Q13" s="216"/>
      <c r="R13" s="216"/>
      <c r="S13" s="216"/>
      <c r="T13" s="216"/>
      <c r="U13" s="216"/>
      <c r="V13" s="216"/>
      <c r="W13" s="216"/>
      <c r="X13" s="216"/>
      <c r="Y13" s="216"/>
    </row>
    <row r="14" spans="1:25" ht="19.899999999999999" customHeight="1" x14ac:dyDescent="0.25">
      <c r="A14" s="36" t="s">
        <v>360</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row>
    <row r="15" spans="1:25" ht="19.899999999999999" customHeight="1" x14ac:dyDescent="0.25">
      <c r="A15" s="36" t="s">
        <v>361</v>
      </c>
      <c r="C15" s="216"/>
      <c r="D15" s="216"/>
      <c r="E15" s="216"/>
      <c r="F15" s="216"/>
      <c r="G15" s="216"/>
      <c r="H15" s="216"/>
      <c r="I15" s="216"/>
      <c r="J15" s="216"/>
      <c r="K15" s="216"/>
      <c r="L15" s="216"/>
      <c r="M15" s="216"/>
      <c r="N15" s="216"/>
      <c r="O15" s="216"/>
      <c r="P15" s="216"/>
      <c r="Q15" s="216"/>
      <c r="R15" s="216"/>
      <c r="S15" s="216"/>
      <c r="T15" s="216"/>
      <c r="U15" s="216"/>
      <c r="V15" s="216"/>
      <c r="W15" s="216"/>
      <c r="X15" s="216"/>
      <c r="Y15" s="216"/>
    </row>
    <row r="16" spans="1:25" ht="19.899999999999999" customHeight="1" x14ac:dyDescent="0.25">
      <c r="A16" s="36"/>
      <c r="C16" s="30"/>
      <c r="D16" s="30"/>
      <c r="E16" s="31"/>
      <c r="F16" s="31"/>
      <c r="G16" s="31"/>
      <c r="H16" s="31"/>
      <c r="I16" s="31"/>
      <c r="J16" s="31"/>
      <c r="K16" s="31"/>
      <c r="L16" s="31"/>
      <c r="M16" s="31"/>
      <c r="N16" s="31"/>
      <c r="O16" s="31"/>
      <c r="P16" s="31"/>
      <c r="Q16" s="31"/>
      <c r="R16" s="31"/>
      <c r="S16" s="31"/>
      <c r="T16" s="31"/>
      <c r="U16" s="31"/>
      <c r="V16" s="31"/>
      <c r="W16" s="31"/>
      <c r="X16" s="31"/>
      <c r="Y16" s="31"/>
    </row>
    <row r="17" spans="1:26" ht="19.899999999999999" customHeight="1" x14ac:dyDescent="0.25">
      <c r="A17" s="213" t="s">
        <v>34</v>
      </c>
      <c r="C17" s="40" t="s">
        <v>35</v>
      </c>
      <c r="D17" s="40"/>
    </row>
    <row r="18" spans="1:26" ht="19.899999999999999" customHeight="1" x14ac:dyDescent="0.25">
      <c r="A18" s="213"/>
      <c r="C18" s="27" t="s">
        <v>145</v>
      </c>
    </row>
    <row r="19" spans="1:26" ht="19.899999999999999" customHeight="1" x14ac:dyDescent="0.25">
      <c r="A19" s="213" t="s">
        <v>5</v>
      </c>
    </row>
    <row r="20" spans="1:26" ht="19.899999999999999" customHeight="1" x14ac:dyDescent="0.25">
      <c r="A20" s="213"/>
    </row>
    <row r="21" spans="1:26" ht="19.899999999999999" customHeight="1" x14ac:dyDescent="0.25">
      <c r="A21" s="213" t="s">
        <v>11</v>
      </c>
    </row>
    <row r="22" spans="1:26" ht="19.899999999999999" customHeight="1" x14ac:dyDescent="0.25">
      <c r="A22" s="213"/>
      <c r="C22" s="26" t="s">
        <v>36</v>
      </c>
      <c r="D22" s="26"/>
    </row>
    <row r="23" spans="1:26" ht="19.899999999999999" customHeight="1" x14ac:dyDescent="0.25">
      <c r="A23" s="213" t="s">
        <v>464</v>
      </c>
    </row>
    <row r="24" spans="1:26" ht="19.899999999999999" customHeight="1" x14ac:dyDescent="0.25">
      <c r="A24" s="213"/>
      <c r="C24" s="152" t="s">
        <v>69</v>
      </c>
      <c r="D24" s="40"/>
      <c r="E24" s="234">
        <v>2023</v>
      </c>
      <c r="F24" s="234"/>
      <c r="G24" s="234"/>
      <c r="H24" s="40"/>
      <c r="I24" s="234" t="s">
        <v>780</v>
      </c>
      <c r="J24" s="234"/>
      <c r="K24" s="234"/>
      <c r="L24" s="234"/>
      <c r="M24" s="234"/>
      <c r="N24" s="234"/>
      <c r="O24" s="65"/>
      <c r="P24" s="234" t="s">
        <v>70</v>
      </c>
      <c r="Q24" s="234"/>
      <c r="R24" s="234"/>
      <c r="S24" s="234"/>
      <c r="T24" s="234"/>
      <c r="U24" s="234"/>
      <c r="V24" s="234"/>
      <c r="W24" s="234"/>
      <c r="X24" s="234"/>
      <c r="Y24" s="234"/>
    </row>
    <row r="25" spans="1:26" ht="19.899999999999999" customHeight="1" x14ac:dyDescent="0.25">
      <c r="A25" s="213" t="s">
        <v>718</v>
      </c>
      <c r="C25" s="236" t="s">
        <v>488</v>
      </c>
      <c r="D25" s="40"/>
      <c r="E25" s="231" t="s">
        <v>477</v>
      </c>
      <c r="F25" s="231" t="s">
        <v>478</v>
      </c>
      <c r="G25" s="231" t="s">
        <v>485</v>
      </c>
      <c r="H25" s="40"/>
      <c r="I25" s="231" t="s">
        <v>486</v>
      </c>
      <c r="J25" s="231" t="s">
        <v>487</v>
      </c>
      <c r="K25" s="231" t="s">
        <v>480</v>
      </c>
      <c r="L25" s="231" t="s">
        <v>481</v>
      </c>
      <c r="M25" s="231" t="s">
        <v>482</v>
      </c>
      <c r="N25" s="231" t="s">
        <v>71</v>
      </c>
      <c r="O25" s="65"/>
      <c r="P25" s="231" t="s">
        <v>72</v>
      </c>
      <c r="Q25" s="231" t="s">
        <v>73</v>
      </c>
      <c r="R25" s="231" t="s">
        <v>479</v>
      </c>
      <c r="S25" s="231" t="s">
        <v>74</v>
      </c>
      <c r="T25" s="231" t="s">
        <v>75</v>
      </c>
      <c r="U25" s="231" t="s">
        <v>76</v>
      </c>
      <c r="V25" s="231" t="s">
        <v>77</v>
      </c>
      <c r="W25" s="231" t="s">
        <v>78</v>
      </c>
      <c r="X25" s="231" t="s">
        <v>484</v>
      </c>
      <c r="Y25" s="231" t="s">
        <v>483</v>
      </c>
    </row>
    <row r="26" spans="1:26" ht="19.899999999999999" customHeight="1" x14ac:dyDescent="0.25">
      <c r="A26" s="213"/>
      <c r="C26" s="237"/>
      <c r="D26" s="40"/>
      <c r="E26" s="232"/>
      <c r="F26" s="232"/>
      <c r="G26" s="232"/>
      <c r="H26" s="40"/>
      <c r="I26" s="232"/>
      <c r="J26" s="232"/>
      <c r="K26" s="232"/>
      <c r="L26" s="232"/>
      <c r="M26" s="232"/>
      <c r="N26" s="232"/>
      <c r="O26" s="65"/>
      <c r="P26" s="232"/>
      <c r="Q26" s="232"/>
      <c r="R26" s="232"/>
      <c r="S26" s="232"/>
      <c r="T26" s="232"/>
      <c r="U26" s="232"/>
      <c r="V26" s="232"/>
      <c r="W26" s="232"/>
      <c r="X26" s="232"/>
      <c r="Y26" s="232"/>
    </row>
    <row r="27" spans="1:26" s="30" customFormat="1" ht="19.899999999999999" customHeight="1" x14ac:dyDescent="0.25">
      <c r="A27" s="66"/>
      <c r="C27" s="238"/>
      <c r="D27" s="69"/>
      <c r="E27" s="233"/>
      <c r="F27" s="233"/>
      <c r="G27" s="233"/>
      <c r="H27" s="71"/>
      <c r="I27" s="233"/>
      <c r="J27" s="233"/>
      <c r="K27" s="233"/>
      <c r="L27" s="233"/>
      <c r="M27" s="233"/>
      <c r="N27" s="233"/>
      <c r="O27" s="71"/>
      <c r="P27" s="233"/>
      <c r="Q27" s="233"/>
      <c r="R27" s="233"/>
      <c r="S27" s="233"/>
      <c r="T27" s="233"/>
      <c r="U27" s="233"/>
      <c r="V27" s="233"/>
      <c r="W27" s="233"/>
      <c r="X27" s="233"/>
      <c r="Y27" s="233"/>
      <c r="Z27" s="31"/>
    </row>
    <row r="29" spans="1:26" ht="19.899999999999999" customHeight="1" x14ac:dyDescent="0.25">
      <c r="C29" s="27" t="s">
        <v>489</v>
      </c>
    </row>
    <row r="31" spans="1:26" ht="19.899999999999999" customHeight="1" x14ac:dyDescent="0.25">
      <c r="C31" s="35" t="s">
        <v>462</v>
      </c>
      <c r="D31" s="35"/>
      <c r="F31" s="41" t="s">
        <v>79</v>
      </c>
      <c r="G31" s="41" t="s">
        <v>43</v>
      </c>
      <c r="I31" s="41" t="s">
        <v>459</v>
      </c>
      <c r="J31" s="41" t="s">
        <v>459</v>
      </c>
      <c r="K31" s="41" t="s">
        <v>459</v>
      </c>
      <c r="L31" s="41" t="s">
        <v>459</v>
      </c>
      <c r="M31" s="41" t="s">
        <v>459</v>
      </c>
      <c r="N31" s="41" t="s">
        <v>459</v>
      </c>
      <c r="P31" s="41" t="s">
        <v>80</v>
      </c>
      <c r="Q31" s="41" t="s">
        <v>80</v>
      </c>
      <c r="R31" s="41" t="s">
        <v>80</v>
      </c>
      <c r="S31" s="41" t="s">
        <v>80</v>
      </c>
      <c r="T31" s="41" t="s">
        <v>80</v>
      </c>
      <c r="U31" s="41" t="s">
        <v>80</v>
      </c>
      <c r="V31" s="41" t="s">
        <v>80</v>
      </c>
      <c r="W31" s="41" t="s">
        <v>43</v>
      </c>
      <c r="X31" s="41" t="s">
        <v>81</v>
      </c>
      <c r="Y31" s="41" t="s">
        <v>82</v>
      </c>
    </row>
    <row r="32" spans="1:26" ht="19.899999999999999" customHeight="1" x14ac:dyDescent="0.25">
      <c r="C32" s="146" t="s">
        <v>490</v>
      </c>
      <c r="D32" s="63"/>
      <c r="E32" s="136"/>
      <c r="F32" s="137">
        <v>0</v>
      </c>
      <c r="G32" s="147">
        <v>0</v>
      </c>
      <c r="H32" s="73"/>
      <c r="I32" s="143">
        <v>0</v>
      </c>
      <c r="J32" s="143">
        <v>0</v>
      </c>
      <c r="K32" s="143">
        <v>0</v>
      </c>
      <c r="L32" s="143">
        <v>0</v>
      </c>
      <c r="M32" s="143">
        <v>0</v>
      </c>
      <c r="N32" s="143">
        <v>0</v>
      </c>
      <c r="P32" s="136" t="s">
        <v>39</v>
      </c>
      <c r="Q32" s="136" t="s">
        <v>39</v>
      </c>
      <c r="R32" s="136" t="s">
        <v>39</v>
      </c>
      <c r="S32" s="136" t="s">
        <v>39</v>
      </c>
      <c r="T32" s="136" t="s">
        <v>39</v>
      </c>
      <c r="U32" s="136" t="s">
        <v>39</v>
      </c>
      <c r="V32" s="136" t="s">
        <v>39</v>
      </c>
      <c r="W32" s="143">
        <v>0</v>
      </c>
      <c r="X32" s="136"/>
      <c r="Y32" s="136"/>
    </row>
    <row r="33" spans="3:25" ht="19.899999999999999" customHeight="1" x14ac:dyDescent="0.25">
      <c r="C33" s="150" t="s">
        <v>83</v>
      </c>
      <c r="D33" s="63"/>
      <c r="E33" s="136"/>
      <c r="F33" s="136">
        <v>0</v>
      </c>
      <c r="G33" s="143">
        <v>0</v>
      </c>
      <c r="H33" s="73"/>
      <c r="I33" s="143">
        <v>0</v>
      </c>
      <c r="J33" s="143">
        <v>0</v>
      </c>
      <c r="K33" s="143">
        <v>0</v>
      </c>
      <c r="L33" s="143">
        <v>0</v>
      </c>
      <c r="M33" s="143">
        <v>0</v>
      </c>
      <c r="N33" s="143">
        <v>0</v>
      </c>
      <c r="P33" s="136" t="s">
        <v>39</v>
      </c>
      <c r="Q33" s="136" t="s">
        <v>39</v>
      </c>
      <c r="R33" s="136" t="s">
        <v>39</v>
      </c>
      <c r="S33" s="136" t="s">
        <v>39</v>
      </c>
      <c r="T33" s="136" t="s">
        <v>39</v>
      </c>
      <c r="U33" s="136" t="s">
        <v>39</v>
      </c>
      <c r="V33" s="136" t="s">
        <v>39</v>
      </c>
      <c r="W33" s="143">
        <v>0</v>
      </c>
      <c r="X33" s="136"/>
      <c r="Y33" s="136"/>
    </row>
    <row r="34" spans="3:25" ht="19.899999999999999" customHeight="1" x14ac:dyDescent="0.25">
      <c r="C34" s="150" t="s">
        <v>84</v>
      </c>
      <c r="D34" s="63"/>
      <c r="E34" s="136"/>
      <c r="F34" s="136">
        <v>0</v>
      </c>
      <c r="G34" s="143">
        <v>0</v>
      </c>
      <c r="H34" s="73"/>
      <c r="I34" s="143">
        <v>0</v>
      </c>
      <c r="J34" s="143"/>
      <c r="K34" s="143"/>
      <c r="L34" s="143"/>
      <c r="M34" s="143"/>
      <c r="N34" s="143"/>
      <c r="P34" s="136" t="s">
        <v>39</v>
      </c>
      <c r="Q34" s="136" t="s">
        <v>39</v>
      </c>
      <c r="R34" s="136" t="s">
        <v>39</v>
      </c>
      <c r="S34" s="136" t="s">
        <v>39</v>
      </c>
      <c r="T34" s="136" t="s">
        <v>39</v>
      </c>
      <c r="U34" s="136" t="s">
        <v>39</v>
      </c>
      <c r="V34" s="136" t="s">
        <v>39</v>
      </c>
      <c r="W34" s="143">
        <v>0</v>
      </c>
      <c r="X34" s="136"/>
      <c r="Y34" s="136"/>
    </row>
    <row r="35" spans="3:25" ht="19.899999999999999" customHeight="1" x14ac:dyDescent="0.25">
      <c r="C35" s="63"/>
      <c r="D35" s="63"/>
      <c r="G35" s="68"/>
      <c r="H35" s="73"/>
      <c r="W35" s="68"/>
    </row>
    <row r="36" spans="3:25" ht="19.899999999999999" customHeight="1" x14ac:dyDescent="0.25">
      <c r="C36" s="35" t="s">
        <v>461</v>
      </c>
      <c r="D36" s="35"/>
      <c r="F36" s="41" t="s">
        <v>79</v>
      </c>
      <c r="G36" s="41" t="s">
        <v>43</v>
      </c>
      <c r="I36" s="41" t="s">
        <v>85</v>
      </c>
      <c r="J36" s="41" t="s">
        <v>85</v>
      </c>
      <c r="K36" s="41" t="s">
        <v>85</v>
      </c>
      <c r="L36" s="41" t="s">
        <v>85</v>
      </c>
      <c r="M36" s="41" t="s">
        <v>85</v>
      </c>
      <c r="N36" s="41" t="s">
        <v>85</v>
      </c>
      <c r="W36" s="68"/>
    </row>
    <row r="37" spans="3:25" ht="19.899999999999999" customHeight="1" x14ac:dyDescent="0.25">
      <c r="C37" s="146" t="s">
        <v>86</v>
      </c>
      <c r="D37" s="63"/>
      <c r="E37" s="136" t="s">
        <v>87</v>
      </c>
      <c r="F37" s="137">
        <v>692.3</v>
      </c>
      <c r="G37" s="147">
        <v>0.66900000000000004</v>
      </c>
      <c r="H37" s="73"/>
      <c r="I37" s="137" t="s">
        <v>88</v>
      </c>
      <c r="J37" s="136" t="s">
        <v>89</v>
      </c>
      <c r="K37" s="136" t="s">
        <v>89</v>
      </c>
      <c r="L37" s="136" t="s">
        <v>89</v>
      </c>
      <c r="M37" s="136" t="s">
        <v>89</v>
      </c>
      <c r="N37" s="136" t="s">
        <v>89</v>
      </c>
      <c r="P37" s="136"/>
      <c r="Q37" s="136"/>
      <c r="R37" s="136"/>
      <c r="S37" s="136"/>
      <c r="T37" s="136"/>
      <c r="U37" s="136"/>
      <c r="V37" s="136"/>
      <c r="W37" s="143">
        <v>0.70099999999999996</v>
      </c>
      <c r="X37" s="136"/>
      <c r="Y37" s="136"/>
    </row>
    <row r="38" spans="3:25" ht="19.899999999999999" customHeight="1" x14ac:dyDescent="0.25">
      <c r="C38" s="146" t="s">
        <v>90</v>
      </c>
      <c r="D38" s="63"/>
      <c r="E38" s="136" t="s">
        <v>91</v>
      </c>
      <c r="F38" s="137">
        <v>60.7</v>
      </c>
      <c r="G38" s="147">
        <v>5.8999999999999997E-2</v>
      </c>
      <c r="H38" s="73"/>
      <c r="I38" s="136" t="s">
        <v>89</v>
      </c>
      <c r="J38" s="136" t="s">
        <v>89</v>
      </c>
      <c r="K38" s="136" t="s">
        <v>89</v>
      </c>
      <c r="L38" s="136" t="s">
        <v>89</v>
      </c>
      <c r="M38" s="137" t="s">
        <v>88</v>
      </c>
      <c r="N38" s="136" t="s">
        <v>89</v>
      </c>
      <c r="P38" s="136"/>
      <c r="Q38" s="136"/>
      <c r="R38" s="136"/>
      <c r="S38" s="136"/>
      <c r="T38" s="136"/>
      <c r="U38" s="136"/>
      <c r="V38" s="136"/>
      <c r="W38" s="143" t="s">
        <v>39</v>
      </c>
      <c r="X38" s="136"/>
      <c r="Y38" s="136"/>
    </row>
    <row r="39" spans="3:25" ht="19.899999999999999" customHeight="1" x14ac:dyDescent="0.25">
      <c r="C39" s="146" t="s">
        <v>92</v>
      </c>
      <c r="D39" s="63"/>
      <c r="E39" s="136" t="s">
        <v>93</v>
      </c>
      <c r="F39" s="137">
        <v>147.9</v>
      </c>
      <c r="G39" s="147">
        <v>0.14299999999999999</v>
      </c>
      <c r="H39" s="73"/>
      <c r="I39" s="136" t="s">
        <v>89</v>
      </c>
      <c r="J39" s="136" t="s">
        <v>89</v>
      </c>
      <c r="K39" s="136" t="s">
        <v>89</v>
      </c>
      <c r="L39" s="136" t="s">
        <v>89</v>
      </c>
      <c r="M39" s="137" t="s">
        <v>88</v>
      </c>
      <c r="N39" s="136" t="s">
        <v>89</v>
      </c>
      <c r="P39" s="136"/>
      <c r="Q39" s="136"/>
      <c r="R39" s="136"/>
      <c r="S39" s="136"/>
      <c r="T39" s="136"/>
      <c r="U39" s="136"/>
      <c r="V39" s="136"/>
      <c r="W39" s="143" t="s">
        <v>39</v>
      </c>
      <c r="X39" s="136"/>
      <c r="Y39" s="136"/>
    </row>
    <row r="40" spans="3:25" ht="19.899999999999999" customHeight="1" x14ac:dyDescent="0.25">
      <c r="C40" s="146" t="s">
        <v>94</v>
      </c>
      <c r="D40" s="63"/>
      <c r="E40" s="136" t="s">
        <v>95</v>
      </c>
      <c r="F40" s="137">
        <v>5.8</v>
      </c>
      <c r="G40" s="147">
        <v>6.0000000000000001E-3</v>
      </c>
      <c r="H40" s="73"/>
      <c r="I40" s="136" t="s">
        <v>89</v>
      </c>
      <c r="J40" s="136" t="s">
        <v>89</v>
      </c>
      <c r="K40" s="136" t="s">
        <v>89</v>
      </c>
      <c r="L40" s="136" t="s">
        <v>89</v>
      </c>
      <c r="M40" s="137" t="s">
        <v>88</v>
      </c>
      <c r="N40" s="136" t="s">
        <v>89</v>
      </c>
      <c r="P40" s="136"/>
      <c r="Q40" s="136"/>
      <c r="R40" s="136"/>
      <c r="S40" s="136"/>
      <c r="T40" s="136"/>
      <c r="U40" s="136"/>
      <c r="V40" s="136"/>
      <c r="W40" s="143" t="s">
        <v>39</v>
      </c>
      <c r="X40" s="136"/>
      <c r="Y40" s="136"/>
    </row>
    <row r="41" spans="3:25" ht="19.899999999999999" customHeight="1" x14ac:dyDescent="0.25">
      <c r="C41" s="146" t="s">
        <v>728</v>
      </c>
      <c r="D41" s="63"/>
      <c r="E41" s="136" t="s">
        <v>96</v>
      </c>
      <c r="F41" s="137">
        <v>11.6</v>
      </c>
      <c r="G41" s="147">
        <v>1.0999999999999999E-2</v>
      </c>
      <c r="H41" s="73"/>
      <c r="I41" s="136" t="s">
        <v>89</v>
      </c>
      <c r="J41" s="136" t="s">
        <v>89</v>
      </c>
      <c r="K41" s="136" t="s">
        <v>89</v>
      </c>
      <c r="L41" s="136" t="s">
        <v>89</v>
      </c>
      <c r="M41" s="137" t="s">
        <v>88</v>
      </c>
      <c r="N41" s="136" t="s">
        <v>89</v>
      </c>
      <c r="P41" s="136"/>
      <c r="Q41" s="136"/>
      <c r="R41" s="136"/>
      <c r="S41" s="136"/>
      <c r="T41" s="136"/>
      <c r="U41" s="136"/>
      <c r="V41" s="136"/>
      <c r="W41" s="143" t="s">
        <v>39</v>
      </c>
      <c r="X41" s="136"/>
      <c r="Y41" s="136"/>
    </row>
    <row r="42" spans="3:25" ht="19.899999999999999" customHeight="1" x14ac:dyDescent="0.25">
      <c r="C42" s="146" t="s">
        <v>97</v>
      </c>
      <c r="D42" s="63"/>
      <c r="E42" s="136"/>
      <c r="F42" s="137">
        <f>SUM(F37:F41)</f>
        <v>918.3</v>
      </c>
      <c r="G42" s="147">
        <f>SUM(G37:G41)</f>
        <v>0.88800000000000001</v>
      </c>
      <c r="H42" s="73"/>
      <c r="I42" s="147">
        <f>F37/F42</f>
        <v>0.75389306326908412</v>
      </c>
      <c r="J42" s="147">
        <v>0</v>
      </c>
      <c r="K42" s="147">
        <v>0</v>
      </c>
      <c r="L42" s="147">
        <v>0</v>
      </c>
      <c r="M42" s="147">
        <f>SUM(F38:F41)/F42</f>
        <v>0.24610693673091585</v>
      </c>
      <c r="N42" s="147">
        <v>0</v>
      </c>
      <c r="P42" s="136"/>
      <c r="Q42" s="136"/>
      <c r="R42" s="136"/>
      <c r="S42" s="136"/>
      <c r="T42" s="136"/>
      <c r="U42" s="136"/>
      <c r="V42" s="136"/>
      <c r="W42" s="143">
        <f>SUM(W37:W41)</f>
        <v>0.70099999999999996</v>
      </c>
      <c r="X42" s="136"/>
      <c r="Y42" s="136"/>
    </row>
    <row r="43" spans="3:25" ht="19.899999999999999" customHeight="1" x14ac:dyDescent="0.25">
      <c r="C43" s="146" t="s">
        <v>98</v>
      </c>
      <c r="D43" s="63"/>
      <c r="E43" s="136"/>
      <c r="F43" s="137">
        <f>F32+F42</f>
        <v>918.3</v>
      </c>
      <c r="G43" s="147">
        <f>G32+G42</f>
        <v>0.88800000000000001</v>
      </c>
      <c r="H43" s="73"/>
      <c r="I43" s="147">
        <f t="shared" ref="I43:N43" si="0">I42+I32</f>
        <v>0.75389306326908412</v>
      </c>
      <c r="J43" s="147">
        <f t="shared" si="0"/>
        <v>0</v>
      </c>
      <c r="K43" s="147">
        <f t="shared" si="0"/>
        <v>0</v>
      </c>
      <c r="L43" s="147">
        <f t="shared" si="0"/>
        <v>0</v>
      </c>
      <c r="M43" s="147">
        <f t="shared" si="0"/>
        <v>0.24610693673091585</v>
      </c>
      <c r="N43" s="147">
        <f t="shared" si="0"/>
        <v>0</v>
      </c>
      <c r="P43" s="136"/>
      <c r="Q43" s="136"/>
      <c r="R43" s="136"/>
      <c r="S43" s="136"/>
      <c r="T43" s="136"/>
      <c r="U43" s="136"/>
      <c r="V43" s="136"/>
      <c r="W43" s="143">
        <f>W42+W32</f>
        <v>0.70099999999999996</v>
      </c>
      <c r="X43" s="136"/>
      <c r="Y43" s="136"/>
    </row>
    <row r="45" spans="3:25" ht="19.899999999999999" customHeight="1" x14ac:dyDescent="0.25">
      <c r="C45" s="27" t="s">
        <v>491</v>
      </c>
      <c r="F45" s="41" t="s">
        <v>79</v>
      </c>
      <c r="G45" s="41" t="s">
        <v>43</v>
      </c>
    </row>
    <row r="46" spans="3:25" ht="19.899999999999999" customHeight="1" x14ac:dyDescent="0.25">
      <c r="C46" s="146" t="s">
        <v>99</v>
      </c>
      <c r="D46" s="63"/>
      <c r="E46" s="136"/>
      <c r="F46" s="137">
        <f>+F47-F43</f>
        <v>115.29999999999995</v>
      </c>
      <c r="G46" s="147">
        <f>1-G43</f>
        <v>0.11199999999999999</v>
      </c>
      <c r="H46" s="73"/>
      <c r="I46" s="136"/>
      <c r="J46" s="136"/>
      <c r="K46" s="136"/>
      <c r="L46" s="136"/>
      <c r="M46" s="136"/>
      <c r="N46" s="136"/>
      <c r="P46" s="136"/>
      <c r="Q46" s="136"/>
      <c r="R46" s="136"/>
      <c r="S46" s="136"/>
      <c r="T46" s="136"/>
      <c r="U46" s="136"/>
      <c r="V46" s="136"/>
      <c r="W46" s="136"/>
      <c r="X46" s="136"/>
      <c r="Y46" s="136"/>
    </row>
    <row r="47" spans="3:25" ht="19.899999999999999" customHeight="1" x14ac:dyDescent="0.25">
      <c r="C47" s="146" t="s">
        <v>492</v>
      </c>
      <c r="D47" s="63"/>
      <c r="E47" s="136"/>
      <c r="F47" s="149">
        <v>1033.5999999999999</v>
      </c>
      <c r="G47" s="147">
        <f>G43+G46</f>
        <v>1</v>
      </c>
      <c r="H47" s="73"/>
      <c r="I47" s="136"/>
      <c r="J47" s="136"/>
      <c r="K47" s="136"/>
      <c r="L47" s="136"/>
      <c r="M47" s="136"/>
      <c r="N47" s="136"/>
      <c r="P47" s="136"/>
      <c r="Q47" s="136"/>
      <c r="R47" s="136"/>
      <c r="S47" s="136"/>
      <c r="T47" s="136"/>
      <c r="U47" s="136"/>
      <c r="V47" s="136"/>
      <c r="W47" s="136"/>
      <c r="X47" s="136"/>
      <c r="Y47" s="136"/>
    </row>
    <row r="49" spans="3:6" ht="19.899999999999999" customHeight="1" x14ac:dyDescent="0.25">
      <c r="C49" s="53" t="s">
        <v>100</v>
      </c>
      <c r="D49" s="53"/>
    </row>
    <row r="51" spans="3:6" ht="19.899999999999999" customHeight="1" x14ac:dyDescent="0.25">
      <c r="C51" s="216" t="s">
        <v>101</v>
      </c>
      <c r="D51" s="28"/>
    </row>
    <row r="52" spans="3:6" ht="19.899999999999999" customHeight="1" x14ac:dyDescent="0.25">
      <c r="C52" s="216"/>
      <c r="D52" s="28"/>
    </row>
    <row r="54" spans="3:6" ht="19.899999999999999" customHeight="1" x14ac:dyDescent="0.25">
      <c r="E54" s="235"/>
      <c r="F54" s="235"/>
    </row>
    <row r="55" spans="3:6" ht="40.15" customHeight="1" x14ac:dyDescent="0.25">
      <c r="C55" s="45" t="s">
        <v>702</v>
      </c>
      <c r="D55" s="70"/>
      <c r="E55" s="67" t="s">
        <v>102</v>
      </c>
      <c r="F55" s="67" t="s">
        <v>103</v>
      </c>
    </row>
    <row r="56" spans="3:6" ht="19.899999999999999" customHeight="1" x14ac:dyDescent="0.25">
      <c r="C56" s="144" t="s">
        <v>104</v>
      </c>
      <c r="D56" s="144"/>
      <c r="E56" s="145">
        <v>0</v>
      </c>
      <c r="F56" s="145">
        <f>+SUM(G37)</f>
        <v>0.66900000000000004</v>
      </c>
    </row>
    <row r="57" spans="3:6" ht="19.899999999999999" customHeight="1" x14ac:dyDescent="0.25">
      <c r="C57" s="138" t="s">
        <v>105</v>
      </c>
      <c r="D57" s="138"/>
      <c r="E57" s="143">
        <v>0</v>
      </c>
      <c r="F57" s="143">
        <f>+G32</f>
        <v>0</v>
      </c>
    </row>
    <row r="58" spans="3:6" ht="19.899999999999999" customHeight="1" x14ac:dyDescent="0.25">
      <c r="C58" s="138" t="s">
        <v>106</v>
      </c>
      <c r="D58" s="138"/>
      <c r="E58" s="143">
        <v>0</v>
      </c>
      <c r="F58" s="143">
        <v>0</v>
      </c>
    </row>
    <row r="59" spans="3:6" ht="19.899999999999999" customHeight="1" x14ac:dyDescent="0.25">
      <c r="C59" s="138" t="s">
        <v>107</v>
      </c>
      <c r="D59" s="138"/>
      <c r="E59" s="143">
        <v>0</v>
      </c>
      <c r="F59" s="143">
        <f>+SUM(G38:G41)</f>
        <v>0.219</v>
      </c>
    </row>
    <row r="60" spans="3:6" ht="19.899999999999999" customHeight="1" x14ac:dyDescent="0.25">
      <c r="C60" s="138" t="s">
        <v>108</v>
      </c>
      <c r="D60" s="138"/>
      <c r="E60" s="143">
        <v>0</v>
      </c>
      <c r="F60" s="143">
        <v>0</v>
      </c>
    </row>
    <row r="61" spans="3:6" ht="19.899999999999999" customHeight="1" x14ac:dyDescent="0.25">
      <c r="C61" s="138" t="s">
        <v>109</v>
      </c>
      <c r="D61" s="138"/>
      <c r="E61" s="143">
        <v>0</v>
      </c>
      <c r="F61" s="143">
        <v>0</v>
      </c>
    </row>
  </sheetData>
  <sheetProtection algorithmName="SHA-512" hashValue="y8LnmChhdqzMitTxBLMpW3kLi//HQTlWssA1Z46RW35QRADpzVDrzgaar8hRwdVStyGm7neI92EOAo15P8bGGg==" saltValue="nf68ojibzm6Huyp+KNyhFQ==" spinCount="100000" sheet="1" objects="1" scenarios="1"/>
  <mergeCells count="35">
    <mergeCell ref="E54:F54"/>
    <mergeCell ref="C51:C52"/>
    <mergeCell ref="A19:A20"/>
    <mergeCell ref="A21:A22"/>
    <mergeCell ref="A23:A24"/>
    <mergeCell ref="A25:A26"/>
    <mergeCell ref="C25:C27"/>
    <mergeCell ref="E25:E27"/>
    <mergeCell ref="F25:F27"/>
    <mergeCell ref="C6:Y15"/>
    <mergeCell ref="P24:Y24"/>
    <mergeCell ref="I24:N24"/>
    <mergeCell ref="E24:G24"/>
    <mergeCell ref="A3:A4"/>
    <mergeCell ref="A5:A6"/>
    <mergeCell ref="A7:A8"/>
    <mergeCell ref="A9:A10"/>
    <mergeCell ref="A17:A18"/>
    <mergeCell ref="G25:G27"/>
    <mergeCell ref="I25:I27"/>
    <mergeCell ref="J25:J27"/>
    <mergeCell ref="K25:K27"/>
    <mergeCell ref="L25:L27"/>
    <mergeCell ref="M25:M27"/>
    <mergeCell ref="N25:N27"/>
    <mergeCell ref="P25:P27"/>
    <mergeCell ref="Q25:Q27"/>
    <mergeCell ref="R25:R27"/>
    <mergeCell ref="X25:X27"/>
    <mergeCell ref="Y25:Y27"/>
    <mergeCell ref="S25:S27"/>
    <mergeCell ref="T25:T27"/>
    <mergeCell ref="U25:U27"/>
    <mergeCell ref="V25:V27"/>
    <mergeCell ref="W25:W27"/>
  </mergeCells>
  <hyperlinks>
    <hyperlink ref="C49" r:id="rId1" xr:uid="{2300CA2D-4ECC-4025-A9F4-D0D6B2616D20}"/>
    <hyperlink ref="A7" location="'ESG Strategy'!A1" display="Environmetal KPIs" xr:uid="{27FBCF5C-0A99-439E-A289-4942258C021F}"/>
    <hyperlink ref="A9" location="'EU Taxonomy'!A1" display="EU Taxonomy" xr:uid="{38740478-6AAF-4C5F-9B7D-2B85A155649B}"/>
    <hyperlink ref="A3" location="Cover!A1" display="Home" xr:uid="{A6CC9E61-C3D2-4A1C-AFDA-0651595235BE}"/>
    <hyperlink ref="A12" location="'Taxonomy Summary'!A1" display="Taxonomy summary" xr:uid="{A01E1497-553B-4B7D-9189-37C49D1B9FE1}"/>
    <hyperlink ref="A13" location="Revenue!A1" display="Revenue KPIs" xr:uid="{7AEC66AA-B00A-4B18-A09E-74E70FF28C68}"/>
    <hyperlink ref="A14" location="Capex!A1" display="Capex KPIs" xr:uid="{0E0339E6-E907-44B3-BF5E-E7E9BC041125}"/>
    <hyperlink ref="A15" location="Opex!A1" display="Opex KPIs" xr:uid="{B5C92726-6789-4445-8102-4D4B0F447236}"/>
    <hyperlink ref="A19" location="'Social KPIs'!A1" display="Social KPIs" xr:uid="{0B4801FB-4802-43AC-9DA5-EEAFEB05168B}"/>
    <hyperlink ref="A21" location="'Governance KPIs'!A1" display="Governance KPIs" xr:uid="{4C6E5F78-C82D-4E81-B1EB-AB79539DABC2}"/>
    <hyperlink ref="A23" location="'Standards and Ratings'!A1" display="Standards and Rating" xr:uid="{D06739E8-DBDC-4173-9550-661457970A94}"/>
    <hyperlink ref="A17" location="'Environmental KPIs'!A1" display="Environmental KPIs" xr:uid="{EB46EF1B-654B-4E5A-994B-11DC6C5CCB8E}"/>
    <hyperlink ref="A5:A6" location="'About &amp; Content'!A1" display="About &amp; Content" xr:uid="{7A1362DF-94A1-43D0-8CD2-76F027C53F5A}"/>
    <hyperlink ref="A25:A26" location="'Feedback Hub'!A1" display="Feedback Hub" xr:uid="{8AAD34D7-F6C2-4F61-AEF0-3A5331B26D27}"/>
  </hyperlinks>
  <pageMargins left="0.7" right="0.7" top="0.75" bottom="0.75" header="0.3" footer="0.3"/>
  <pageSetup paperSize="9" orientation="portrait" r:id="rId2"/>
  <ignoredErrors>
    <ignoredError sqref="M42 F59" formulaRange="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DC12-5A57-4524-91B2-CB1CCC977EA3}">
  <sheetPr>
    <tabColor theme="2"/>
  </sheetPr>
  <dimension ref="A1:Y62"/>
  <sheetViews>
    <sheetView showGridLines="0" showRowColHeaders="0" zoomScale="80" zoomScaleNormal="80" workbookViewId="0">
      <selection activeCell="A15" sqref="A15"/>
    </sheetView>
  </sheetViews>
  <sheetFormatPr defaultColWidth="15.75" defaultRowHeight="19.899999999999999" customHeight="1" x14ac:dyDescent="0.25"/>
  <cols>
    <col min="1" max="1" width="35.75" style="25" customWidth="1"/>
    <col min="2" max="2" width="4.75" style="27" customWidth="1"/>
    <col min="3" max="3" width="85.75" style="27" customWidth="1"/>
    <col min="4" max="4" width="0.75" style="27" customWidth="1"/>
    <col min="5" max="6" width="8.75" style="41" customWidth="1"/>
    <col min="7" max="7" width="9.75" style="41" customWidth="1"/>
    <col min="8" max="8" width="0.75" style="41" customWidth="1"/>
    <col min="9" max="10" width="9.75" style="41" customWidth="1"/>
    <col min="11" max="11" width="6.75" style="41" customWidth="1"/>
    <col min="12" max="13" width="8.75" style="41" customWidth="1"/>
    <col min="14" max="14" width="9.75" style="41" customWidth="1"/>
    <col min="15" max="15" width="0.75" style="41" customWidth="1"/>
    <col min="16" max="17" width="8.75" style="41" customWidth="1"/>
    <col min="18" max="18" width="6.75" style="41" customWidth="1"/>
    <col min="19" max="20" width="8.75" style="41" customWidth="1"/>
    <col min="21" max="22" width="9.75" style="41" customWidth="1"/>
    <col min="23" max="23" width="15.75" style="41"/>
    <col min="24" max="24" width="8.75" style="41" customWidth="1"/>
    <col min="25" max="25" width="9.75" style="41" customWidth="1"/>
    <col min="26" max="16384" width="15.75" style="27"/>
  </cols>
  <sheetData>
    <row r="1" spans="1:25" ht="58.15" customHeight="1" x14ac:dyDescent="0.25"/>
    <row r="3" spans="1:25" ht="19.899999999999999" customHeight="1" x14ac:dyDescent="0.25">
      <c r="A3" s="213" t="s">
        <v>465</v>
      </c>
      <c r="C3" s="26" t="s">
        <v>360</v>
      </c>
      <c r="D3" s="26"/>
    </row>
    <row r="4" spans="1:25" ht="19.899999999999999" customHeight="1" x14ac:dyDescent="0.25">
      <c r="A4" s="213"/>
    </row>
    <row r="5" spans="1:25" ht="19.899999999999999" customHeight="1" x14ac:dyDescent="0.25">
      <c r="A5" s="213" t="s">
        <v>466</v>
      </c>
      <c r="C5" s="40" t="s">
        <v>147</v>
      </c>
      <c r="D5" s="40"/>
      <c r="E5" s="64"/>
      <c r="F5" s="64"/>
      <c r="G5" s="64"/>
      <c r="H5" s="64"/>
      <c r="I5" s="64"/>
      <c r="J5" s="64"/>
      <c r="K5" s="64"/>
      <c r="L5" s="64"/>
      <c r="M5" s="64"/>
    </row>
    <row r="6" spans="1:25" ht="19.899999999999999" customHeight="1" x14ac:dyDescent="0.25">
      <c r="A6" s="213"/>
      <c r="C6" s="217" t="s">
        <v>779</v>
      </c>
      <c r="D6" s="217"/>
      <c r="E6" s="217"/>
      <c r="F6" s="217"/>
      <c r="G6" s="217"/>
      <c r="H6" s="217"/>
      <c r="I6" s="217"/>
      <c r="J6" s="217"/>
      <c r="K6" s="217"/>
      <c r="L6" s="217"/>
      <c r="M6" s="217"/>
      <c r="N6" s="217"/>
      <c r="O6" s="217"/>
      <c r="P6" s="217"/>
      <c r="Q6" s="217"/>
      <c r="R6" s="217"/>
      <c r="S6" s="217"/>
      <c r="T6" s="217"/>
      <c r="U6" s="217"/>
      <c r="V6" s="217"/>
      <c r="W6" s="217"/>
      <c r="X6" s="217"/>
      <c r="Y6" s="217"/>
    </row>
    <row r="7" spans="1:25" ht="19.899999999999999" customHeight="1" x14ac:dyDescent="0.25">
      <c r="A7" s="213" t="s">
        <v>374</v>
      </c>
      <c r="C7" s="217"/>
      <c r="D7" s="217"/>
      <c r="E7" s="217"/>
      <c r="F7" s="217"/>
      <c r="G7" s="217"/>
      <c r="H7" s="217"/>
      <c r="I7" s="217"/>
      <c r="J7" s="217"/>
      <c r="K7" s="217"/>
      <c r="L7" s="217"/>
      <c r="M7" s="217"/>
      <c r="N7" s="217"/>
      <c r="O7" s="217"/>
      <c r="P7" s="217"/>
      <c r="Q7" s="217"/>
      <c r="R7" s="217"/>
      <c r="S7" s="217"/>
      <c r="T7" s="217"/>
      <c r="U7" s="217"/>
      <c r="V7" s="217"/>
      <c r="W7" s="217"/>
      <c r="X7" s="217"/>
      <c r="Y7" s="217"/>
    </row>
    <row r="8" spans="1:25" ht="19.899999999999999" customHeight="1" x14ac:dyDescent="0.25">
      <c r="A8" s="213"/>
      <c r="C8" s="217"/>
      <c r="D8" s="217"/>
      <c r="E8" s="217"/>
      <c r="F8" s="217"/>
      <c r="G8" s="217"/>
      <c r="H8" s="217"/>
      <c r="I8" s="217"/>
      <c r="J8" s="217"/>
      <c r="K8" s="217"/>
      <c r="L8" s="217"/>
      <c r="M8" s="217"/>
      <c r="N8" s="217"/>
      <c r="O8" s="217"/>
      <c r="P8" s="217"/>
      <c r="Q8" s="217"/>
      <c r="R8" s="217"/>
      <c r="S8" s="217"/>
      <c r="T8" s="217"/>
      <c r="U8" s="217"/>
      <c r="V8" s="217"/>
      <c r="W8" s="217"/>
      <c r="X8" s="217"/>
      <c r="Y8" s="217"/>
    </row>
    <row r="9" spans="1:25" ht="19.899999999999999" customHeight="1" x14ac:dyDescent="0.25">
      <c r="A9" s="214" t="s">
        <v>138</v>
      </c>
      <c r="C9" s="217"/>
      <c r="D9" s="217"/>
      <c r="E9" s="217"/>
      <c r="F9" s="217"/>
      <c r="G9" s="217"/>
      <c r="H9" s="217"/>
      <c r="I9" s="217"/>
      <c r="J9" s="217"/>
      <c r="K9" s="217"/>
      <c r="L9" s="217"/>
      <c r="M9" s="217"/>
      <c r="N9" s="217"/>
      <c r="O9" s="217"/>
      <c r="P9" s="217"/>
      <c r="Q9" s="217"/>
      <c r="R9" s="217"/>
      <c r="S9" s="217"/>
      <c r="T9" s="217"/>
      <c r="U9" s="217"/>
      <c r="V9" s="217"/>
      <c r="W9" s="217"/>
      <c r="X9" s="217"/>
      <c r="Y9" s="217"/>
    </row>
    <row r="10" spans="1:25" ht="19.899999999999999" customHeight="1" x14ac:dyDescent="0.25">
      <c r="A10" s="214"/>
      <c r="C10" s="217"/>
      <c r="D10" s="217"/>
      <c r="E10" s="217"/>
      <c r="F10" s="217"/>
      <c r="G10" s="217"/>
      <c r="H10" s="217"/>
      <c r="I10" s="217"/>
      <c r="J10" s="217"/>
      <c r="K10" s="217"/>
      <c r="L10" s="217"/>
      <c r="M10" s="217"/>
      <c r="N10" s="217"/>
      <c r="O10" s="217"/>
      <c r="P10" s="217"/>
      <c r="Q10" s="217"/>
      <c r="R10" s="217"/>
      <c r="S10" s="217"/>
      <c r="T10" s="217"/>
      <c r="U10" s="217"/>
      <c r="V10" s="217"/>
      <c r="W10" s="217"/>
      <c r="X10" s="217"/>
      <c r="Y10" s="217"/>
    </row>
    <row r="11" spans="1:25" ht="19.899999999999999" customHeight="1" x14ac:dyDescent="0.25">
      <c r="A11" s="36"/>
      <c r="C11" s="217"/>
      <c r="D11" s="217"/>
      <c r="E11" s="217"/>
      <c r="F11" s="217"/>
      <c r="G11" s="217"/>
      <c r="H11" s="217"/>
      <c r="I11" s="217"/>
      <c r="J11" s="217"/>
      <c r="K11" s="217"/>
      <c r="L11" s="217"/>
      <c r="M11" s="217"/>
      <c r="N11" s="217"/>
      <c r="O11" s="217"/>
      <c r="P11" s="217"/>
      <c r="Q11" s="217"/>
      <c r="R11" s="217"/>
      <c r="S11" s="217"/>
      <c r="T11" s="217"/>
      <c r="U11" s="217"/>
      <c r="V11" s="217"/>
      <c r="W11" s="217"/>
      <c r="X11" s="217"/>
      <c r="Y11" s="217"/>
    </row>
    <row r="12" spans="1:25" ht="19.899999999999999" customHeight="1" x14ac:dyDescent="0.25">
      <c r="A12" s="36" t="s">
        <v>719</v>
      </c>
      <c r="C12" s="217"/>
      <c r="D12" s="217"/>
      <c r="E12" s="217"/>
      <c r="F12" s="217"/>
      <c r="G12" s="217"/>
      <c r="H12" s="217"/>
      <c r="I12" s="217"/>
      <c r="J12" s="217"/>
      <c r="K12" s="217"/>
      <c r="L12" s="217"/>
      <c r="M12" s="217"/>
      <c r="N12" s="217"/>
      <c r="O12" s="217"/>
      <c r="P12" s="217"/>
      <c r="Q12" s="217"/>
      <c r="R12" s="217"/>
      <c r="S12" s="217"/>
      <c r="T12" s="217"/>
      <c r="U12" s="217"/>
      <c r="V12" s="217"/>
      <c r="W12" s="217"/>
      <c r="X12" s="217"/>
      <c r="Y12" s="217"/>
    </row>
    <row r="13" spans="1:25" ht="19.899999999999999" customHeight="1" x14ac:dyDescent="0.25">
      <c r="A13" s="36" t="s">
        <v>359</v>
      </c>
      <c r="C13" s="217"/>
      <c r="D13" s="217"/>
      <c r="E13" s="217"/>
      <c r="F13" s="217"/>
      <c r="G13" s="217"/>
      <c r="H13" s="217"/>
      <c r="I13" s="217"/>
      <c r="J13" s="217"/>
      <c r="K13" s="217"/>
      <c r="L13" s="217"/>
      <c r="M13" s="217"/>
      <c r="N13" s="217"/>
      <c r="O13" s="217"/>
      <c r="P13" s="217"/>
      <c r="Q13" s="217"/>
      <c r="R13" s="217"/>
      <c r="S13" s="217"/>
      <c r="T13" s="217"/>
      <c r="U13" s="217"/>
      <c r="V13" s="217"/>
      <c r="W13" s="217"/>
      <c r="X13" s="217"/>
      <c r="Y13" s="217"/>
    </row>
    <row r="14" spans="1:25" ht="19.899999999999999" customHeight="1" x14ac:dyDescent="0.25">
      <c r="A14" s="50" t="s">
        <v>360</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row>
    <row r="15" spans="1:25" ht="19.899999999999999" customHeight="1" x14ac:dyDescent="0.25">
      <c r="A15" s="36" t="s">
        <v>361</v>
      </c>
      <c r="C15" s="217"/>
      <c r="D15" s="217"/>
      <c r="E15" s="217"/>
      <c r="F15" s="217"/>
      <c r="G15" s="217"/>
      <c r="H15" s="217"/>
      <c r="I15" s="217"/>
      <c r="J15" s="217"/>
      <c r="K15" s="217"/>
      <c r="L15" s="217"/>
      <c r="M15" s="217"/>
      <c r="N15" s="217"/>
      <c r="O15" s="217"/>
      <c r="P15" s="217"/>
      <c r="Q15" s="217"/>
      <c r="R15" s="217"/>
      <c r="S15" s="217"/>
      <c r="T15" s="217"/>
      <c r="U15" s="217"/>
      <c r="V15" s="217"/>
      <c r="W15" s="217"/>
      <c r="X15" s="217"/>
      <c r="Y15" s="217"/>
    </row>
    <row r="16" spans="1:25" ht="19.899999999999999" customHeight="1" x14ac:dyDescent="0.25">
      <c r="A16" s="36"/>
      <c r="C16" s="30"/>
      <c r="D16" s="30"/>
      <c r="E16" s="31"/>
      <c r="F16" s="31"/>
      <c r="G16" s="31"/>
      <c r="H16" s="31"/>
      <c r="I16" s="31"/>
      <c r="J16" s="31"/>
      <c r="K16" s="31"/>
      <c r="L16" s="31"/>
      <c r="M16" s="31"/>
      <c r="N16" s="31"/>
      <c r="O16" s="31"/>
      <c r="P16" s="31"/>
      <c r="Q16" s="31"/>
      <c r="R16" s="31"/>
      <c r="S16" s="31"/>
      <c r="T16" s="31"/>
      <c r="U16" s="31"/>
      <c r="V16" s="31"/>
      <c r="W16" s="31"/>
      <c r="X16" s="31"/>
      <c r="Y16" s="31"/>
    </row>
    <row r="17" spans="1:25" ht="19.899999999999999" customHeight="1" x14ac:dyDescent="0.25">
      <c r="A17" s="213" t="s">
        <v>34</v>
      </c>
      <c r="C17" s="40" t="s">
        <v>35</v>
      </c>
      <c r="D17" s="40"/>
    </row>
    <row r="18" spans="1:25" ht="19.899999999999999" customHeight="1" x14ac:dyDescent="0.25">
      <c r="A18" s="213"/>
      <c r="C18" s="27" t="s">
        <v>148</v>
      </c>
    </row>
    <row r="19" spans="1:25" ht="19.899999999999999" customHeight="1" x14ac:dyDescent="0.25">
      <c r="A19" s="213" t="s">
        <v>5</v>
      </c>
    </row>
    <row r="20" spans="1:25" ht="19.899999999999999" customHeight="1" x14ac:dyDescent="0.25">
      <c r="A20" s="213"/>
    </row>
    <row r="21" spans="1:25" ht="19.899999999999999" customHeight="1" x14ac:dyDescent="0.25">
      <c r="A21" s="213" t="s">
        <v>11</v>
      </c>
    </row>
    <row r="22" spans="1:25" ht="19.899999999999999" customHeight="1" x14ac:dyDescent="0.25">
      <c r="A22" s="213"/>
      <c r="C22" s="26" t="s">
        <v>36</v>
      </c>
      <c r="D22" s="26"/>
    </row>
    <row r="23" spans="1:25" ht="19.899999999999999" customHeight="1" x14ac:dyDescent="0.25">
      <c r="A23" s="213" t="s">
        <v>464</v>
      </c>
    </row>
    <row r="24" spans="1:25" ht="19.899999999999999" customHeight="1" x14ac:dyDescent="0.25">
      <c r="A24" s="213"/>
      <c r="C24" s="152" t="s">
        <v>69</v>
      </c>
      <c r="D24" s="40"/>
      <c r="E24" s="234">
        <v>2023</v>
      </c>
      <c r="F24" s="234"/>
      <c r="G24" s="234"/>
      <c r="H24" s="40"/>
      <c r="I24" s="234" t="s">
        <v>780</v>
      </c>
      <c r="J24" s="234"/>
      <c r="K24" s="234"/>
      <c r="L24" s="234"/>
      <c r="M24" s="234"/>
      <c r="N24" s="234"/>
      <c r="O24" s="65"/>
      <c r="P24" s="234" t="s">
        <v>70</v>
      </c>
      <c r="Q24" s="234"/>
      <c r="R24" s="234"/>
      <c r="S24" s="234"/>
      <c r="T24" s="234"/>
      <c r="U24" s="234"/>
      <c r="V24" s="234"/>
      <c r="W24" s="234"/>
      <c r="X24" s="234"/>
      <c r="Y24" s="234"/>
    </row>
    <row r="25" spans="1:25" ht="19.899999999999999" customHeight="1" x14ac:dyDescent="0.25">
      <c r="A25" s="213" t="s">
        <v>718</v>
      </c>
      <c r="C25" s="236" t="s">
        <v>488</v>
      </c>
      <c r="D25" s="40"/>
      <c r="E25" s="231" t="s">
        <v>477</v>
      </c>
      <c r="F25" s="231" t="s">
        <v>494</v>
      </c>
      <c r="G25" s="231" t="s">
        <v>485</v>
      </c>
      <c r="H25" s="40"/>
      <c r="I25" s="231" t="s">
        <v>486</v>
      </c>
      <c r="J25" s="231" t="s">
        <v>487</v>
      </c>
      <c r="K25" s="231" t="s">
        <v>480</v>
      </c>
      <c r="L25" s="231" t="s">
        <v>481</v>
      </c>
      <c r="M25" s="231" t="s">
        <v>482</v>
      </c>
      <c r="N25" s="231" t="s">
        <v>71</v>
      </c>
      <c r="O25" s="65"/>
      <c r="P25" s="231" t="s">
        <v>72</v>
      </c>
      <c r="Q25" s="231" t="s">
        <v>73</v>
      </c>
      <c r="R25" s="231" t="s">
        <v>479</v>
      </c>
      <c r="S25" s="231" t="s">
        <v>74</v>
      </c>
      <c r="T25" s="231" t="s">
        <v>75</v>
      </c>
      <c r="U25" s="231" t="s">
        <v>76</v>
      </c>
      <c r="V25" s="231" t="s">
        <v>77</v>
      </c>
      <c r="W25" s="231" t="s">
        <v>78</v>
      </c>
      <c r="X25" s="231" t="s">
        <v>484</v>
      </c>
      <c r="Y25" s="231" t="s">
        <v>483</v>
      </c>
    </row>
    <row r="26" spans="1:25" ht="19.899999999999999" customHeight="1" x14ac:dyDescent="0.25">
      <c r="A26" s="213"/>
      <c r="C26" s="237"/>
      <c r="D26" s="40"/>
      <c r="E26" s="232"/>
      <c r="F26" s="232"/>
      <c r="G26" s="232"/>
      <c r="H26" s="40"/>
      <c r="I26" s="232"/>
      <c r="J26" s="232"/>
      <c r="K26" s="232"/>
      <c r="L26" s="232"/>
      <c r="M26" s="232"/>
      <c r="N26" s="232"/>
      <c r="O26" s="65"/>
      <c r="P26" s="232"/>
      <c r="Q26" s="232"/>
      <c r="R26" s="232"/>
      <c r="S26" s="232"/>
      <c r="T26" s="232"/>
      <c r="U26" s="232"/>
      <c r="V26" s="232"/>
      <c r="W26" s="232"/>
      <c r="X26" s="232"/>
      <c r="Y26" s="232"/>
    </row>
    <row r="27" spans="1:25" ht="19.899999999999999" customHeight="1" x14ac:dyDescent="0.25">
      <c r="A27" s="66"/>
      <c r="C27" s="238"/>
      <c r="D27" s="69"/>
      <c r="E27" s="233"/>
      <c r="F27" s="233"/>
      <c r="G27" s="233"/>
      <c r="H27" s="71"/>
      <c r="I27" s="233"/>
      <c r="J27" s="233"/>
      <c r="K27" s="233"/>
      <c r="L27" s="233"/>
      <c r="M27" s="233"/>
      <c r="N27" s="233"/>
      <c r="O27" s="71"/>
      <c r="P27" s="233"/>
      <c r="Q27" s="233"/>
      <c r="R27" s="233"/>
      <c r="S27" s="233"/>
      <c r="T27" s="233"/>
      <c r="U27" s="233"/>
      <c r="V27" s="233"/>
      <c r="W27" s="233"/>
      <c r="X27" s="233"/>
      <c r="Y27" s="233"/>
    </row>
    <row r="29" spans="1:25" ht="19.899999999999999" customHeight="1" x14ac:dyDescent="0.25">
      <c r="C29" s="27" t="s">
        <v>489</v>
      </c>
    </row>
    <row r="31" spans="1:25" ht="19.899999999999999" customHeight="1" x14ac:dyDescent="0.25">
      <c r="C31" s="35" t="s">
        <v>462</v>
      </c>
      <c r="F31" s="41" t="s">
        <v>79</v>
      </c>
      <c r="G31" s="41" t="s">
        <v>43</v>
      </c>
      <c r="I31" s="41" t="s">
        <v>459</v>
      </c>
      <c r="J31" s="41" t="s">
        <v>459</v>
      </c>
      <c r="K31" s="41" t="s">
        <v>459</v>
      </c>
      <c r="L31" s="41" t="s">
        <v>459</v>
      </c>
      <c r="M31" s="41" t="s">
        <v>459</v>
      </c>
      <c r="N31" s="41" t="s">
        <v>459</v>
      </c>
      <c r="P31" s="41" t="s">
        <v>80</v>
      </c>
      <c r="Q31" s="41" t="s">
        <v>80</v>
      </c>
      <c r="R31" s="41" t="s">
        <v>80</v>
      </c>
      <c r="S31" s="41" t="s">
        <v>80</v>
      </c>
      <c r="T31" s="41" t="s">
        <v>80</v>
      </c>
      <c r="U31" s="41" t="s">
        <v>80</v>
      </c>
      <c r="V31" s="41" t="s">
        <v>80</v>
      </c>
      <c r="W31" s="41" t="s">
        <v>43</v>
      </c>
      <c r="X31" s="41" t="s">
        <v>81</v>
      </c>
      <c r="Y31" s="41" t="s">
        <v>82</v>
      </c>
    </row>
    <row r="32" spans="1:25" ht="19.899999999999999" customHeight="1" x14ac:dyDescent="0.25">
      <c r="C32" s="146" t="s">
        <v>110</v>
      </c>
      <c r="D32" s="35"/>
      <c r="E32" s="136" t="s">
        <v>111</v>
      </c>
      <c r="F32" s="137">
        <v>3.2</v>
      </c>
      <c r="G32" s="147">
        <v>4.2000000000000003E-2</v>
      </c>
      <c r="I32" s="136" t="s">
        <v>89</v>
      </c>
      <c r="J32" s="137" t="s">
        <v>53</v>
      </c>
      <c r="K32" s="136" t="s">
        <v>89</v>
      </c>
      <c r="L32" s="136" t="s">
        <v>89</v>
      </c>
      <c r="M32" s="136" t="s">
        <v>89</v>
      </c>
      <c r="N32" s="136" t="s">
        <v>89</v>
      </c>
      <c r="P32" s="136" t="s">
        <v>53</v>
      </c>
      <c r="Q32" s="136" t="s">
        <v>53</v>
      </c>
      <c r="R32" s="136" t="s">
        <v>53</v>
      </c>
      <c r="S32" s="136" t="s">
        <v>53</v>
      </c>
      <c r="T32" s="136" t="s">
        <v>53</v>
      </c>
      <c r="U32" s="136" t="s">
        <v>53</v>
      </c>
      <c r="V32" s="136" t="s">
        <v>53</v>
      </c>
      <c r="W32" s="143">
        <v>1.9E-2</v>
      </c>
      <c r="X32" s="136"/>
      <c r="Y32" s="136"/>
    </row>
    <row r="33" spans="3:25" ht="19.899999999999999" customHeight="1" x14ac:dyDescent="0.25">
      <c r="C33" s="146" t="s">
        <v>112</v>
      </c>
      <c r="D33" s="35"/>
      <c r="E33" s="136"/>
      <c r="F33" s="137">
        <v>3.2</v>
      </c>
      <c r="G33" s="147">
        <v>4.2000000000000003E-2</v>
      </c>
      <c r="I33" s="143">
        <v>0</v>
      </c>
      <c r="J33" s="147">
        <v>1</v>
      </c>
      <c r="K33" s="143">
        <v>0</v>
      </c>
      <c r="L33" s="143">
        <v>0</v>
      </c>
      <c r="M33" s="143">
        <v>0</v>
      </c>
      <c r="N33" s="143">
        <v>0</v>
      </c>
      <c r="P33" s="136" t="s">
        <v>53</v>
      </c>
      <c r="Q33" s="136" t="s">
        <v>53</v>
      </c>
      <c r="R33" s="136" t="s">
        <v>53</v>
      </c>
      <c r="S33" s="136" t="s">
        <v>53</v>
      </c>
      <c r="T33" s="136" t="s">
        <v>53</v>
      </c>
      <c r="U33" s="136" t="s">
        <v>53</v>
      </c>
      <c r="V33" s="136" t="s">
        <v>53</v>
      </c>
      <c r="W33" s="143">
        <v>1.9E-2</v>
      </c>
      <c r="X33" s="136"/>
      <c r="Y33" s="136"/>
    </row>
    <row r="34" spans="3:25" ht="19.899999999999999" customHeight="1" x14ac:dyDescent="0.25">
      <c r="C34" s="150" t="s">
        <v>83</v>
      </c>
      <c r="D34" s="63"/>
      <c r="E34" s="136"/>
      <c r="F34" s="136">
        <v>0</v>
      </c>
      <c r="G34" s="148">
        <v>0</v>
      </c>
      <c r="H34" s="73"/>
      <c r="I34" s="143">
        <v>0</v>
      </c>
      <c r="J34" s="143">
        <v>0</v>
      </c>
      <c r="K34" s="143">
        <v>0</v>
      </c>
      <c r="L34" s="143">
        <v>0</v>
      </c>
      <c r="M34" s="143">
        <v>0</v>
      </c>
      <c r="N34" s="143">
        <v>0</v>
      </c>
      <c r="P34" s="136" t="s">
        <v>39</v>
      </c>
      <c r="Q34" s="136" t="s">
        <v>39</v>
      </c>
      <c r="R34" s="136" t="s">
        <v>39</v>
      </c>
      <c r="S34" s="136" t="s">
        <v>39</v>
      </c>
      <c r="T34" s="136" t="s">
        <v>39</v>
      </c>
      <c r="U34" s="136" t="s">
        <v>39</v>
      </c>
      <c r="V34" s="136" t="s">
        <v>39</v>
      </c>
      <c r="W34" s="143">
        <v>0</v>
      </c>
      <c r="X34" s="136"/>
      <c r="Y34" s="136"/>
    </row>
    <row r="35" spans="3:25" ht="19.899999999999999" customHeight="1" x14ac:dyDescent="0.25">
      <c r="C35" s="150" t="s">
        <v>84</v>
      </c>
      <c r="D35" s="63"/>
      <c r="E35" s="136"/>
      <c r="F35" s="136">
        <v>0</v>
      </c>
      <c r="G35" s="143">
        <v>0</v>
      </c>
      <c r="H35" s="73"/>
      <c r="I35" s="143">
        <v>0</v>
      </c>
      <c r="J35" s="143"/>
      <c r="K35" s="143"/>
      <c r="L35" s="143"/>
      <c r="M35" s="143"/>
      <c r="N35" s="143"/>
      <c r="P35" s="136" t="s">
        <v>39</v>
      </c>
      <c r="Q35" s="136" t="s">
        <v>39</v>
      </c>
      <c r="R35" s="136" t="s">
        <v>39</v>
      </c>
      <c r="S35" s="136" t="s">
        <v>39</v>
      </c>
      <c r="T35" s="136" t="s">
        <v>39</v>
      </c>
      <c r="U35" s="136" t="s">
        <v>39</v>
      </c>
      <c r="V35" s="136" t="s">
        <v>39</v>
      </c>
      <c r="W35" s="143">
        <v>0</v>
      </c>
      <c r="X35" s="136"/>
      <c r="Y35" s="136"/>
    </row>
    <row r="36" spans="3:25" ht="19.899999999999999" customHeight="1" x14ac:dyDescent="0.25">
      <c r="D36" s="63"/>
      <c r="G36" s="68"/>
      <c r="H36" s="73"/>
      <c r="W36" s="68"/>
    </row>
    <row r="37" spans="3:25" ht="19.899999999999999" customHeight="1" x14ac:dyDescent="0.25">
      <c r="C37" s="35" t="s">
        <v>461</v>
      </c>
      <c r="D37" s="63"/>
      <c r="F37" s="41" t="s">
        <v>79</v>
      </c>
      <c r="G37" s="41" t="s">
        <v>43</v>
      </c>
      <c r="H37" s="73"/>
      <c r="I37" s="41" t="s">
        <v>85</v>
      </c>
      <c r="J37" s="41" t="s">
        <v>85</v>
      </c>
      <c r="K37" s="41" t="s">
        <v>85</v>
      </c>
      <c r="L37" s="41" t="s">
        <v>85</v>
      </c>
      <c r="M37" s="41" t="s">
        <v>85</v>
      </c>
      <c r="N37" s="41" t="s">
        <v>85</v>
      </c>
      <c r="W37" s="68"/>
    </row>
    <row r="38" spans="3:25" ht="19.899999999999999" customHeight="1" x14ac:dyDescent="0.25">
      <c r="C38" s="146" t="s">
        <v>86</v>
      </c>
      <c r="D38" s="35"/>
      <c r="E38" s="136" t="s">
        <v>113</v>
      </c>
      <c r="F38" s="137">
        <v>16.899999999999999</v>
      </c>
      <c r="G38" s="147">
        <v>0.22</v>
      </c>
      <c r="I38" s="137" t="s">
        <v>88</v>
      </c>
      <c r="J38" s="136" t="s">
        <v>89</v>
      </c>
      <c r="K38" s="136" t="s">
        <v>89</v>
      </c>
      <c r="L38" s="136" t="s">
        <v>89</v>
      </c>
      <c r="M38" s="136" t="s">
        <v>89</v>
      </c>
      <c r="N38" s="136" t="s">
        <v>89</v>
      </c>
      <c r="P38" s="136"/>
      <c r="Q38" s="136"/>
      <c r="R38" s="136"/>
      <c r="S38" s="136"/>
      <c r="T38" s="136"/>
      <c r="U38" s="136"/>
      <c r="V38" s="136"/>
      <c r="W38" s="143">
        <v>0.193</v>
      </c>
      <c r="X38" s="136"/>
      <c r="Y38" s="136"/>
    </row>
    <row r="39" spans="3:25" ht="19.899999999999999" customHeight="1" x14ac:dyDescent="0.25">
      <c r="C39" s="146" t="s">
        <v>114</v>
      </c>
      <c r="D39" s="63"/>
      <c r="E39" s="136" t="s">
        <v>115</v>
      </c>
      <c r="F39" s="137">
        <v>15.1</v>
      </c>
      <c r="G39" s="147">
        <v>0.19700000000000001</v>
      </c>
      <c r="H39" s="73"/>
      <c r="I39" s="137" t="s">
        <v>88</v>
      </c>
      <c r="J39" s="136" t="s">
        <v>89</v>
      </c>
      <c r="K39" s="136" t="s">
        <v>89</v>
      </c>
      <c r="L39" s="136" t="s">
        <v>89</v>
      </c>
      <c r="M39" s="136" t="s">
        <v>89</v>
      </c>
      <c r="N39" s="136" t="s">
        <v>89</v>
      </c>
      <c r="P39" s="136"/>
      <c r="Q39" s="136"/>
      <c r="R39" s="136"/>
      <c r="S39" s="136"/>
      <c r="T39" s="136"/>
      <c r="U39" s="136"/>
      <c r="V39" s="136"/>
      <c r="W39" s="143">
        <v>0.19900000000000001</v>
      </c>
      <c r="X39" s="136"/>
      <c r="Y39" s="136"/>
    </row>
    <row r="40" spans="3:25" ht="19.899999999999999" customHeight="1" x14ac:dyDescent="0.25">
      <c r="C40" s="146" t="s">
        <v>116</v>
      </c>
      <c r="D40" s="63"/>
      <c r="E40" s="136" t="s">
        <v>117</v>
      </c>
      <c r="F40" s="137">
        <v>0.3</v>
      </c>
      <c r="G40" s="147">
        <v>4.0000000000000001E-3</v>
      </c>
      <c r="H40" s="73"/>
      <c r="I40" s="137" t="s">
        <v>88</v>
      </c>
      <c r="J40" s="136" t="s">
        <v>89</v>
      </c>
      <c r="K40" s="136" t="s">
        <v>89</v>
      </c>
      <c r="L40" s="136" t="s">
        <v>89</v>
      </c>
      <c r="M40" s="136" t="s">
        <v>89</v>
      </c>
      <c r="N40" s="136" t="s">
        <v>89</v>
      </c>
      <c r="P40" s="136"/>
      <c r="Q40" s="136"/>
      <c r="R40" s="136"/>
      <c r="S40" s="136"/>
      <c r="T40" s="136"/>
      <c r="U40" s="136"/>
      <c r="V40" s="136"/>
      <c r="W40" s="143">
        <v>3.0000000000000001E-3</v>
      </c>
      <c r="X40" s="136"/>
      <c r="Y40" s="136"/>
    </row>
    <row r="41" spans="3:25" ht="19.899999999999999" customHeight="1" x14ac:dyDescent="0.25">
      <c r="C41" s="146" t="s">
        <v>118</v>
      </c>
      <c r="D41" s="63"/>
      <c r="E41" s="136" t="s">
        <v>119</v>
      </c>
      <c r="F41" s="137">
        <v>0.2</v>
      </c>
      <c r="G41" s="147">
        <v>3.0000000000000001E-3</v>
      </c>
      <c r="H41" s="73"/>
      <c r="I41" s="137" t="s">
        <v>88</v>
      </c>
      <c r="J41" s="136" t="s">
        <v>89</v>
      </c>
      <c r="K41" s="136" t="s">
        <v>89</v>
      </c>
      <c r="L41" s="136" t="s">
        <v>89</v>
      </c>
      <c r="M41" s="136" t="s">
        <v>89</v>
      </c>
      <c r="N41" s="136" t="s">
        <v>89</v>
      </c>
      <c r="P41" s="136"/>
      <c r="Q41" s="136"/>
      <c r="R41" s="136"/>
      <c r="S41" s="136"/>
      <c r="T41" s="136"/>
      <c r="U41" s="136"/>
      <c r="V41" s="136"/>
      <c r="W41" s="143" t="s">
        <v>39</v>
      </c>
      <c r="X41" s="136"/>
      <c r="Y41" s="136"/>
    </row>
    <row r="42" spans="3:25" ht="19.899999999999999" customHeight="1" x14ac:dyDescent="0.25">
      <c r="C42" s="146" t="s">
        <v>460</v>
      </c>
      <c r="D42" s="63"/>
      <c r="E42" s="136" t="s">
        <v>96</v>
      </c>
      <c r="F42" s="137">
        <v>7</v>
      </c>
      <c r="G42" s="147">
        <v>9.1999999999999998E-2</v>
      </c>
      <c r="H42" s="73"/>
      <c r="I42" s="136" t="s">
        <v>89</v>
      </c>
      <c r="J42" s="136" t="s">
        <v>89</v>
      </c>
      <c r="K42" s="136" t="s">
        <v>89</v>
      </c>
      <c r="L42" s="136" t="s">
        <v>89</v>
      </c>
      <c r="M42" s="137" t="s">
        <v>88</v>
      </c>
      <c r="N42" s="136" t="s">
        <v>89</v>
      </c>
      <c r="P42" s="136"/>
      <c r="Q42" s="136"/>
      <c r="R42" s="136"/>
      <c r="S42" s="136"/>
      <c r="T42" s="136"/>
      <c r="U42" s="136"/>
      <c r="V42" s="136"/>
      <c r="W42" s="143" t="s">
        <v>39</v>
      </c>
      <c r="X42" s="136"/>
      <c r="Y42" s="136"/>
    </row>
    <row r="43" spans="3:25" ht="19.899999999999999" customHeight="1" x14ac:dyDescent="0.25">
      <c r="C43" s="146" t="s">
        <v>120</v>
      </c>
      <c r="D43" s="63"/>
      <c r="E43" s="136"/>
      <c r="F43" s="137">
        <v>39.5</v>
      </c>
      <c r="G43" s="147">
        <v>0.51600000000000001</v>
      </c>
      <c r="H43" s="73"/>
      <c r="I43" s="147">
        <v>0.82278481012658233</v>
      </c>
      <c r="J43" s="147">
        <v>0</v>
      </c>
      <c r="K43" s="147">
        <v>0</v>
      </c>
      <c r="L43" s="147">
        <v>0</v>
      </c>
      <c r="M43" s="147">
        <v>0.17721518987341772</v>
      </c>
      <c r="N43" s="147">
        <v>0</v>
      </c>
      <c r="P43" s="136"/>
      <c r="Q43" s="136"/>
      <c r="R43" s="136"/>
      <c r="S43" s="136"/>
      <c r="T43" s="136"/>
      <c r="U43" s="136"/>
      <c r="V43" s="136"/>
      <c r="W43" s="143">
        <v>0.39500000000000002</v>
      </c>
      <c r="X43" s="136"/>
      <c r="Y43" s="136"/>
    </row>
    <row r="44" spans="3:25" ht="19.899999999999999" customHeight="1" x14ac:dyDescent="0.25">
      <c r="C44" s="146" t="s">
        <v>121</v>
      </c>
      <c r="D44" s="63"/>
      <c r="E44" s="136"/>
      <c r="F44" s="137">
        <v>42.7</v>
      </c>
      <c r="G44" s="147">
        <v>0.55800000000000005</v>
      </c>
      <c r="H44" s="73"/>
      <c r="I44" s="147">
        <v>0.76112412177985944</v>
      </c>
      <c r="J44" s="147">
        <v>7.4941451990632318E-2</v>
      </c>
      <c r="K44" s="147">
        <v>0</v>
      </c>
      <c r="L44" s="147">
        <v>0</v>
      </c>
      <c r="M44" s="147">
        <v>0.16393442622950818</v>
      </c>
      <c r="N44" s="147">
        <v>0</v>
      </c>
      <c r="P44" s="136"/>
      <c r="Q44" s="136"/>
      <c r="R44" s="136"/>
      <c r="S44" s="136"/>
      <c r="T44" s="136"/>
      <c r="U44" s="136"/>
      <c r="V44" s="136"/>
      <c r="W44" s="143">
        <v>0.41400000000000003</v>
      </c>
      <c r="X44" s="136"/>
      <c r="Y44" s="136"/>
    </row>
    <row r="45" spans="3:25" ht="19.899999999999999" customHeight="1" x14ac:dyDescent="0.25">
      <c r="C45" s="63"/>
      <c r="D45" s="63"/>
      <c r="G45" s="74"/>
      <c r="H45" s="73"/>
      <c r="I45" s="74"/>
      <c r="J45" s="74"/>
      <c r="K45" s="74"/>
      <c r="L45" s="74"/>
      <c r="M45" s="74"/>
      <c r="N45" s="74"/>
      <c r="W45" s="68"/>
    </row>
    <row r="46" spans="3:25" ht="19.899999999999999" customHeight="1" x14ac:dyDescent="0.25">
      <c r="C46" s="27" t="s">
        <v>491</v>
      </c>
      <c r="D46" s="63"/>
      <c r="F46" s="41" t="s">
        <v>79</v>
      </c>
      <c r="G46" s="41" t="s">
        <v>43</v>
      </c>
      <c r="H46" s="73"/>
      <c r="I46" s="74"/>
      <c r="J46" s="74"/>
      <c r="K46" s="74"/>
      <c r="L46" s="74"/>
      <c r="M46" s="74"/>
      <c r="N46" s="74"/>
    </row>
    <row r="47" spans="3:25" ht="19.899999999999999" customHeight="1" x14ac:dyDescent="0.25">
      <c r="C47" s="146" t="s">
        <v>122</v>
      </c>
      <c r="E47" s="136"/>
      <c r="F47" s="137">
        <v>33.799999999999997</v>
      </c>
      <c r="G47" s="147">
        <v>0.44199999999999995</v>
      </c>
      <c r="I47" s="136"/>
      <c r="J47" s="136"/>
      <c r="K47" s="136"/>
      <c r="L47" s="136"/>
      <c r="M47" s="136"/>
      <c r="N47" s="136"/>
      <c r="P47" s="136"/>
      <c r="Q47" s="136"/>
      <c r="R47" s="136"/>
      <c r="S47" s="136"/>
      <c r="T47" s="136"/>
      <c r="U47" s="136"/>
      <c r="V47" s="136"/>
      <c r="W47" s="136"/>
      <c r="X47" s="136"/>
      <c r="Y47" s="136"/>
    </row>
    <row r="48" spans="3:25" ht="19.899999999999999" customHeight="1" x14ac:dyDescent="0.25">
      <c r="C48" s="146" t="s">
        <v>492</v>
      </c>
      <c r="E48" s="136"/>
      <c r="F48" s="137">
        <v>76.5</v>
      </c>
      <c r="G48" s="147">
        <v>1</v>
      </c>
      <c r="I48" s="136"/>
      <c r="J48" s="136"/>
      <c r="K48" s="136"/>
      <c r="L48" s="136"/>
      <c r="M48" s="136"/>
      <c r="N48" s="136"/>
      <c r="P48" s="136"/>
      <c r="Q48" s="136"/>
      <c r="R48" s="136"/>
      <c r="S48" s="136"/>
      <c r="T48" s="136"/>
      <c r="U48" s="136"/>
      <c r="V48" s="136"/>
      <c r="W48" s="136"/>
      <c r="X48" s="136"/>
      <c r="Y48" s="136"/>
    </row>
    <row r="50" spans="3:6" ht="19.899999999999999" customHeight="1" x14ac:dyDescent="0.25">
      <c r="C50" s="53" t="s">
        <v>100</v>
      </c>
      <c r="D50" s="53"/>
    </row>
    <row r="52" spans="3:6" ht="19.899999999999999" customHeight="1" x14ac:dyDescent="0.25">
      <c r="C52" s="216" t="s">
        <v>101</v>
      </c>
      <c r="D52" s="28"/>
    </row>
    <row r="53" spans="3:6" ht="19.899999999999999" customHeight="1" x14ac:dyDescent="0.25">
      <c r="C53" s="216"/>
      <c r="D53" s="28"/>
    </row>
    <row r="54" spans="3:6" ht="19.899999999999999" customHeight="1" x14ac:dyDescent="0.25">
      <c r="C54" s="28"/>
      <c r="D54" s="28"/>
    </row>
    <row r="56" spans="3:6" ht="40.15" customHeight="1" x14ac:dyDescent="0.25">
      <c r="C56" s="45" t="s">
        <v>701</v>
      </c>
      <c r="D56" s="70"/>
      <c r="E56" s="67" t="s">
        <v>102</v>
      </c>
      <c r="F56" s="67" t="s">
        <v>103</v>
      </c>
    </row>
    <row r="57" spans="3:6" ht="19.899999999999999" customHeight="1" x14ac:dyDescent="0.25">
      <c r="C57" s="133" t="s">
        <v>104</v>
      </c>
      <c r="E57" s="131" t="s">
        <v>123</v>
      </c>
      <c r="F57" s="142">
        <f>+SUM(G38:G41)</f>
        <v>0.42400000000000004</v>
      </c>
    </row>
    <row r="58" spans="3:6" ht="19.899999999999999" customHeight="1" x14ac:dyDescent="0.25">
      <c r="C58" s="138" t="s">
        <v>105</v>
      </c>
      <c r="E58" s="143">
        <v>4.2000000000000003E-2</v>
      </c>
      <c r="F58" s="143">
        <f>+G32</f>
        <v>4.2000000000000003E-2</v>
      </c>
    </row>
    <row r="59" spans="3:6" ht="19.899999999999999" customHeight="1" x14ac:dyDescent="0.25">
      <c r="C59" s="138" t="s">
        <v>106</v>
      </c>
      <c r="E59" s="136" t="s">
        <v>123</v>
      </c>
      <c r="F59" s="143" t="s">
        <v>123</v>
      </c>
    </row>
    <row r="60" spans="3:6" ht="19.899999999999999" customHeight="1" x14ac:dyDescent="0.25">
      <c r="C60" s="138" t="s">
        <v>107</v>
      </c>
      <c r="E60" s="136" t="s">
        <v>123</v>
      </c>
      <c r="F60" s="143">
        <f>+SUM(G42)</f>
        <v>9.1999999999999998E-2</v>
      </c>
    </row>
    <row r="61" spans="3:6" ht="19.899999999999999" customHeight="1" x14ac:dyDescent="0.25">
      <c r="C61" s="138" t="s">
        <v>108</v>
      </c>
      <c r="E61" s="136" t="s">
        <v>123</v>
      </c>
      <c r="F61" s="143" t="s">
        <v>123</v>
      </c>
    </row>
    <row r="62" spans="3:6" ht="19.899999999999999" customHeight="1" x14ac:dyDescent="0.25">
      <c r="C62" s="138" t="s">
        <v>109</v>
      </c>
      <c r="E62" s="136" t="s">
        <v>123</v>
      </c>
      <c r="F62" s="143" t="s">
        <v>123</v>
      </c>
    </row>
  </sheetData>
  <sheetProtection algorithmName="SHA-512" hashValue="zqSl80uGUN9FGGgr4ypBeDpJD1XwmiAgaS9mqNvMYD29cVyvGHgfgqK9P1o+dSXk7s22OT6ylpmDtFm9gaXsiw==" saltValue="qWb/o9bhcFxjUTUf3Xze8Q==" spinCount="100000" sheet="1" objects="1" scenarios="1"/>
  <mergeCells count="34">
    <mergeCell ref="C52:C53"/>
    <mergeCell ref="A19:A20"/>
    <mergeCell ref="A21:A22"/>
    <mergeCell ref="A23:A24"/>
    <mergeCell ref="E24:G24"/>
    <mergeCell ref="A25:A26"/>
    <mergeCell ref="C25:C27"/>
    <mergeCell ref="E25:E27"/>
    <mergeCell ref="F25:F27"/>
    <mergeCell ref="G25:G27"/>
    <mergeCell ref="I24:N24"/>
    <mergeCell ref="P24:Y24"/>
    <mergeCell ref="C6:Y15"/>
    <mergeCell ref="A3:A4"/>
    <mergeCell ref="A5:A6"/>
    <mergeCell ref="A7:A8"/>
    <mergeCell ref="A9:A10"/>
    <mergeCell ref="A17:A18"/>
    <mergeCell ref="J25:J27"/>
    <mergeCell ref="I25:I27"/>
    <mergeCell ref="K25:K27"/>
    <mergeCell ref="L25:L27"/>
    <mergeCell ref="M25:M27"/>
    <mergeCell ref="N25:N27"/>
    <mergeCell ref="P25:P27"/>
    <mergeCell ref="Q25:Q27"/>
    <mergeCell ref="R25:R27"/>
    <mergeCell ref="S25:S27"/>
    <mergeCell ref="Y25:Y27"/>
    <mergeCell ref="T25:T27"/>
    <mergeCell ref="U25:U27"/>
    <mergeCell ref="V25:V27"/>
    <mergeCell ref="W25:W27"/>
    <mergeCell ref="X25:X27"/>
  </mergeCells>
  <hyperlinks>
    <hyperlink ref="A7" location="'ESG Strategy'!A1" display="Environmetal KPIs" xr:uid="{1461DB9D-B467-47D1-898F-D02746EA5558}"/>
    <hyperlink ref="A9" location="'EU Taxonomy'!A1" display="EU Taxonomy" xr:uid="{20AAA82C-1C97-4C87-AC80-29495178344C}"/>
    <hyperlink ref="A3" location="Cover!A1" display="Home" xr:uid="{3CAE7571-502B-495E-89F8-FE9A057C82C6}"/>
    <hyperlink ref="A12" location="'Taxonomy Summary'!A1" display="Taxonomy summary" xr:uid="{57A66AB2-A8DF-44B7-9F3B-1745B699A2DA}"/>
    <hyperlink ref="A13" location="Revenue!A1" display="Revenue KPIs" xr:uid="{A8DFD85B-2AAB-41A5-BFAF-CC9F68F351CE}"/>
    <hyperlink ref="A14" location="Capex!A1" display="Capex KPIs" xr:uid="{2C5C65B9-14AE-4A83-96B7-AAC2C636AF34}"/>
    <hyperlink ref="A15" location="Opex!A1" display="Opex KPIs" xr:uid="{8266290C-7077-49C7-B9C0-8B6F9A569E65}"/>
    <hyperlink ref="A19" location="'Social KPIs'!A1" display="Social KPIs" xr:uid="{D39253CA-7C1C-463F-8F90-FA7BD3527CB0}"/>
    <hyperlink ref="A21" location="'Governance KPIs'!A1" display="Governance KPIs" xr:uid="{C8F0F880-81A9-4905-85FA-3ED7D861B231}"/>
    <hyperlink ref="A23" location="'Standards and Ratings'!A1" display="Standards and Rating" xr:uid="{96B02354-C110-4459-B6DC-F13B90537423}"/>
    <hyperlink ref="A17" location="'Environmental KPIs'!A1" display="Environmental KPIs" xr:uid="{DAE5681B-E2C9-4747-840C-7A641F459A6C}"/>
    <hyperlink ref="C50" r:id="rId1" xr:uid="{FC01595F-16B4-4DD0-A78E-E555914DDBC4}"/>
    <hyperlink ref="A5:A6" location="'About &amp; Content'!A1" display="About &amp; Content" xr:uid="{62370381-EAAD-494F-BC3B-869145F872AB}"/>
    <hyperlink ref="A25:A26" location="'Feedback Hub'!A1" display="Feedback Hub" xr:uid="{3A70DC2B-AD69-4727-B74E-2D828D987765}"/>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F496-2E91-4838-8ECD-86C1599BA8FB}">
  <sheetPr>
    <tabColor theme="2"/>
  </sheetPr>
  <dimension ref="A1:Y61"/>
  <sheetViews>
    <sheetView showGridLines="0" showRowColHeaders="0" zoomScale="80" zoomScaleNormal="80" workbookViewId="0">
      <selection activeCell="A17" sqref="A17:A18"/>
    </sheetView>
  </sheetViews>
  <sheetFormatPr defaultColWidth="15.75" defaultRowHeight="19.899999999999999" customHeight="1" x14ac:dyDescent="0.25"/>
  <cols>
    <col min="1" max="1" width="35.75" style="25" customWidth="1"/>
    <col min="2" max="2" width="4.75" style="27" customWidth="1"/>
    <col min="3" max="3" width="85.75" style="27" customWidth="1"/>
    <col min="4" max="4" width="0.75" style="27" customWidth="1"/>
    <col min="5" max="6" width="8.75" style="41" customWidth="1"/>
    <col min="7" max="7" width="9.75" style="41" customWidth="1"/>
    <col min="8" max="8" width="0.75" style="41" customWidth="1"/>
    <col min="9" max="10" width="9.75" style="41" customWidth="1"/>
    <col min="11" max="11" width="6.75" style="41" customWidth="1"/>
    <col min="12" max="13" width="8.75" style="41" customWidth="1"/>
    <col min="14" max="14" width="9.75" style="41" customWidth="1"/>
    <col min="15" max="15" width="0.75" style="41" customWidth="1"/>
    <col min="16" max="17" width="8.75" style="41" customWidth="1"/>
    <col min="18" max="18" width="6.75" style="41" customWidth="1"/>
    <col min="19" max="20" width="8.75" style="41" customWidth="1"/>
    <col min="21" max="22" width="9.75" style="41" customWidth="1"/>
    <col min="23" max="23" width="15.75" style="41"/>
    <col min="24" max="24" width="8.75" style="41" customWidth="1"/>
    <col min="25" max="25" width="9.75" style="41" customWidth="1"/>
    <col min="26" max="16384" width="15.75" style="27"/>
  </cols>
  <sheetData>
    <row r="1" spans="1:25" ht="58.15" customHeight="1" x14ac:dyDescent="0.25"/>
    <row r="3" spans="1:25" ht="19.899999999999999" customHeight="1" x14ac:dyDescent="0.25">
      <c r="A3" s="213" t="s">
        <v>465</v>
      </c>
      <c r="C3" s="26" t="s">
        <v>361</v>
      </c>
      <c r="D3" s="26"/>
    </row>
    <row r="4" spans="1:25" ht="19.899999999999999" customHeight="1" x14ac:dyDescent="0.25">
      <c r="A4" s="213"/>
    </row>
    <row r="5" spans="1:25" ht="19.899999999999999" customHeight="1" x14ac:dyDescent="0.25">
      <c r="A5" s="213" t="s">
        <v>466</v>
      </c>
      <c r="C5" s="40" t="s">
        <v>150</v>
      </c>
      <c r="D5" s="40"/>
      <c r="E5" s="64"/>
      <c r="F5" s="64"/>
      <c r="G5" s="64"/>
      <c r="H5" s="64"/>
      <c r="I5" s="64"/>
      <c r="J5" s="64"/>
      <c r="K5" s="64"/>
      <c r="L5" s="64"/>
      <c r="M5" s="64"/>
    </row>
    <row r="6" spans="1:25" ht="19.899999999999999" customHeight="1" x14ac:dyDescent="0.25">
      <c r="A6" s="213"/>
      <c r="C6" s="217" t="s">
        <v>503</v>
      </c>
      <c r="D6" s="217"/>
      <c r="E6" s="217"/>
      <c r="F6" s="217"/>
      <c r="G6" s="217"/>
      <c r="H6" s="217"/>
      <c r="I6" s="217"/>
      <c r="J6" s="217"/>
      <c r="K6" s="217"/>
      <c r="L6" s="217"/>
      <c r="M6" s="217"/>
      <c r="N6" s="217"/>
      <c r="O6" s="217"/>
      <c r="P6" s="217"/>
      <c r="Q6" s="217"/>
      <c r="R6" s="217"/>
      <c r="S6" s="217"/>
      <c r="T6" s="217"/>
      <c r="U6" s="217"/>
      <c r="V6" s="217"/>
      <c r="W6" s="217"/>
      <c r="X6" s="217"/>
      <c r="Y6" s="217"/>
    </row>
    <row r="7" spans="1:25" ht="19.899999999999999" customHeight="1" x14ac:dyDescent="0.25">
      <c r="A7" s="213" t="s">
        <v>374</v>
      </c>
      <c r="C7" s="217"/>
      <c r="D7" s="217"/>
      <c r="E7" s="217"/>
      <c r="F7" s="217"/>
      <c r="G7" s="217"/>
      <c r="H7" s="217"/>
      <c r="I7" s="217"/>
      <c r="J7" s="217"/>
      <c r="K7" s="217"/>
      <c r="L7" s="217"/>
      <c r="M7" s="217"/>
      <c r="N7" s="217"/>
      <c r="O7" s="217"/>
      <c r="P7" s="217"/>
      <c r="Q7" s="217"/>
      <c r="R7" s="217"/>
      <c r="S7" s="217"/>
      <c r="T7" s="217"/>
      <c r="U7" s="217"/>
      <c r="V7" s="217"/>
      <c r="W7" s="217"/>
      <c r="X7" s="217"/>
      <c r="Y7" s="217"/>
    </row>
    <row r="8" spans="1:25" ht="19.899999999999999" customHeight="1" x14ac:dyDescent="0.25">
      <c r="A8" s="213"/>
      <c r="C8" s="217"/>
      <c r="D8" s="217"/>
      <c r="E8" s="217"/>
      <c r="F8" s="217"/>
      <c r="G8" s="217"/>
      <c r="H8" s="217"/>
      <c r="I8" s="217"/>
      <c r="J8" s="217"/>
      <c r="K8" s="217"/>
      <c r="L8" s="217"/>
      <c r="M8" s="217"/>
      <c r="N8" s="217"/>
      <c r="O8" s="217"/>
      <c r="P8" s="217"/>
      <c r="Q8" s="217"/>
      <c r="R8" s="217"/>
      <c r="S8" s="217"/>
      <c r="T8" s="217"/>
      <c r="U8" s="217"/>
      <c r="V8" s="217"/>
      <c r="W8" s="217"/>
      <c r="X8" s="217"/>
      <c r="Y8" s="217"/>
    </row>
    <row r="9" spans="1:25" ht="19.899999999999999" customHeight="1" x14ac:dyDescent="0.25">
      <c r="A9" s="214" t="s">
        <v>138</v>
      </c>
      <c r="C9" s="217"/>
      <c r="D9" s="217"/>
      <c r="E9" s="217"/>
      <c r="F9" s="217"/>
      <c r="G9" s="217"/>
      <c r="H9" s="217"/>
      <c r="I9" s="217"/>
      <c r="J9" s="217"/>
      <c r="K9" s="217"/>
      <c r="L9" s="217"/>
      <c r="M9" s="217"/>
      <c r="N9" s="217"/>
      <c r="O9" s="217"/>
      <c r="P9" s="217"/>
      <c r="Q9" s="217"/>
      <c r="R9" s="217"/>
      <c r="S9" s="217"/>
      <c r="T9" s="217"/>
      <c r="U9" s="217"/>
      <c r="V9" s="217"/>
      <c r="W9" s="217"/>
      <c r="X9" s="217"/>
      <c r="Y9" s="217"/>
    </row>
    <row r="10" spans="1:25" ht="19.899999999999999" customHeight="1" x14ac:dyDescent="0.25">
      <c r="A10" s="214"/>
      <c r="C10" s="217"/>
      <c r="D10" s="217"/>
      <c r="E10" s="217"/>
      <c r="F10" s="217"/>
      <c r="G10" s="217"/>
      <c r="H10" s="217"/>
      <c r="I10" s="217"/>
      <c r="J10" s="217"/>
      <c r="K10" s="217"/>
      <c r="L10" s="217"/>
      <c r="M10" s="217"/>
      <c r="N10" s="217"/>
      <c r="O10" s="217"/>
      <c r="P10" s="217"/>
      <c r="Q10" s="217"/>
      <c r="R10" s="217"/>
      <c r="S10" s="217"/>
      <c r="T10" s="217"/>
      <c r="U10" s="217"/>
      <c r="V10" s="217"/>
      <c r="W10" s="217"/>
      <c r="X10" s="217"/>
      <c r="Y10" s="217"/>
    </row>
    <row r="11" spans="1:25" ht="19.899999999999999" customHeight="1" x14ac:dyDescent="0.25">
      <c r="A11" s="36"/>
      <c r="C11" s="217"/>
      <c r="D11" s="217"/>
      <c r="E11" s="217"/>
      <c r="F11" s="217"/>
      <c r="G11" s="217"/>
      <c r="H11" s="217"/>
      <c r="I11" s="217"/>
      <c r="J11" s="217"/>
      <c r="K11" s="217"/>
      <c r="L11" s="217"/>
      <c r="M11" s="217"/>
      <c r="N11" s="217"/>
      <c r="O11" s="217"/>
      <c r="P11" s="217"/>
      <c r="Q11" s="217"/>
      <c r="R11" s="217"/>
      <c r="S11" s="217"/>
      <c r="T11" s="217"/>
      <c r="U11" s="217"/>
      <c r="V11" s="217"/>
      <c r="W11" s="217"/>
      <c r="X11" s="217"/>
      <c r="Y11" s="217"/>
    </row>
    <row r="12" spans="1:25" ht="19.899999999999999" customHeight="1" x14ac:dyDescent="0.25">
      <c r="A12" s="36" t="s">
        <v>719</v>
      </c>
      <c r="C12" s="217"/>
      <c r="D12" s="217"/>
      <c r="E12" s="217"/>
      <c r="F12" s="217"/>
      <c r="G12" s="217"/>
      <c r="H12" s="217"/>
      <c r="I12" s="217"/>
      <c r="J12" s="217"/>
      <c r="K12" s="217"/>
      <c r="L12" s="217"/>
      <c r="M12" s="217"/>
      <c r="N12" s="217"/>
      <c r="O12" s="217"/>
      <c r="P12" s="217"/>
      <c r="Q12" s="217"/>
      <c r="R12" s="217"/>
      <c r="S12" s="217"/>
      <c r="T12" s="217"/>
      <c r="U12" s="217"/>
      <c r="V12" s="217"/>
      <c r="W12" s="217"/>
      <c r="X12" s="217"/>
      <c r="Y12" s="217"/>
    </row>
    <row r="13" spans="1:25" ht="19.899999999999999" customHeight="1" x14ac:dyDescent="0.25">
      <c r="A13" s="36" t="s">
        <v>359</v>
      </c>
      <c r="C13" s="217"/>
      <c r="D13" s="217"/>
      <c r="E13" s="217"/>
      <c r="F13" s="217"/>
      <c r="G13" s="217"/>
      <c r="H13" s="217"/>
      <c r="I13" s="217"/>
      <c r="J13" s="217"/>
      <c r="K13" s="217"/>
      <c r="L13" s="217"/>
      <c r="M13" s="217"/>
      <c r="N13" s="217"/>
      <c r="O13" s="217"/>
      <c r="P13" s="217"/>
      <c r="Q13" s="217"/>
      <c r="R13" s="217"/>
      <c r="S13" s="217"/>
      <c r="T13" s="217"/>
      <c r="U13" s="217"/>
      <c r="V13" s="217"/>
      <c r="W13" s="217"/>
      <c r="X13" s="217"/>
      <c r="Y13" s="217"/>
    </row>
    <row r="14" spans="1:25" ht="19.899999999999999" customHeight="1" x14ac:dyDescent="0.25">
      <c r="A14" s="36" t="s">
        <v>360</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row>
    <row r="15" spans="1:25" ht="19.899999999999999" customHeight="1" x14ac:dyDescent="0.25">
      <c r="A15" s="50" t="s">
        <v>361</v>
      </c>
      <c r="C15" s="217"/>
      <c r="D15" s="217"/>
      <c r="E15" s="217"/>
      <c r="F15" s="217"/>
      <c r="G15" s="217"/>
      <c r="H15" s="217"/>
      <c r="I15" s="217"/>
      <c r="J15" s="217"/>
      <c r="K15" s="217"/>
      <c r="L15" s="217"/>
      <c r="M15" s="217"/>
      <c r="N15" s="217"/>
      <c r="O15" s="217"/>
      <c r="P15" s="217"/>
      <c r="Q15" s="217"/>
      <c r="R15" s="217"/>
      <c r="S15" s="217"/>
      <c r="T15" s="217"/>
      <c r="U15" s="217"/>
      <c r="V15" s="217"/>
      <c r="W15" s="217"/>
      <c r="X15" s="217"/>
      <c r="Y15" s="217"/>
    </row>
    <row r="16" spans="1:25" ht="19.899999999999999" customHeight="1" x14ac:dyDescent="0.25">
      <c r="A16" s="36"/>
      <c r="C16" s="30"/>
      <c r="D16" s="30"/>
      <c r="E16" s="31"/>
      <c r="F16" s="31"/>
      <c r="G16" s="31"/>
      <c r="H16" s="31"/>
      <c r="I16" s="31"/>
      <c r="J16" s="31"/>
      <c r="K16" s="31"/>
      <c r="L16" s="31"/>
      <c r="M16" s="31"/>
      <c r="N16" s="31"/>
      <c r="O16" s="31"/>
      <c r="P16" s="31"/>
      <c r="Q16" s="31"/>
      <c r="R16" s="31"/>
      <c r="S16" s="31"/>
      <c r="T16" s="31"/>
      <c r="U16" s="31"/>
      <c r="V16" s="31"/>
      <c r="W16" s="31"/>
      <c r="X16" s="31"/>
      <c r="Y16" s="31"/>
    </row>
    <row r="17" spans="1:25" ht="19.899999999999999" customHeight="1" x14ac:dyDescent="0.25">
      <c r="A17" s="213" t="s">
        <v>34</v>
      </c>
      <c r="C17" s="40" t="s">
        <v>35</v>
      </c>
      <c r="D17" s="40"/>
    </row>
    <row r="18" spans="1:25" ht="19.899999999999999" customHeight="1" x14ac:dyDescent="0.25">
      <c r="A18" s="213"/>
      <c r="C18" s="27" t="s">
        <v>149</v>
      </c>
    </row>
    <row r="19" spans="1:25" ht="19.899999999999999" customHeight="1" x14ac:dyDescent="0.25">
      <c r="A19" s="213" t="s">
        <v>5</v>
      </c>
    </row>
    <row r="20" spans="1:25" ht="19.899999999999999" customHeight="1" x14ac:dyDescent="0.25">
      <c r="A20" s="213"/>
    </row>
    <row r="21" spans="1:25" ht="19.899999999999999" customHeight="1" x14ac:dyDescent="0.25">
      <c r="A21" s="213" t="s">
        <v>11</v>
      </c>
    </row>
    <row r="22" spans="1:25" ht="19.899999999999999" customHeight="1" x14ac:dyDescent="0.25">
      <c r="A22" s="213"/>
      <c r="C22" s="26" t="s">
        <v>36</v>
      </c>
      <c r="D22" s="26"/>
    </row>
    <row r="23" spans="1:25" ht="19.899999999999999" customHeight="1" x14ac:dyDescent="0.25">
      <c r="A23" s="213" t="s">
        <v>464</v>
      </c>
    </row>
    <row r="24" spans="1:25" ht="19.899999999999999" customHeight="1" x14ac:dyDescent="0.25">
      <c r="A24" s="213"/>
      <c r="C24" s="152" t="s">
        <v>69</v>
      </c>
      <c r="D24" s="40"/>
      <c r="E24" s="234">
        <v>2023</v>
      </c>
      <c r="F24" s="234"/>
      <c r="G24" s="234"/>
      <c r="H24" s="40"/>
      <c r="I24" s="234" t="s">
        <v>780</v>
      </c>
      <c r="J24" s="234"/>
      <c r="K24" s="234"/>
      <c r="L24" s="234"/>
      <c r="M24" s="234"/>
      <c r="N24" s="234"/>
      <c r="O24" s="65"/>
      <c r="P24" s="234" t="s">
        <v>70</v>
      </c>
      <c r="Q24" s="234"/>
      <c r="R24" s="234"/>
      <c r="S24" s="234"/>
      <c r="T24" s="234"/>
      <c r="U24" s="234"/>
      <c r="V24" s="234"/>
      <c r="W24" s="234"/>
      <c r="X24" s="234"/>
      <c r="Y24" s="234"/>
    </row>
    <row r="25" spans="1:25" ht="19.899999999999999" customHeight="1" x14ac:dyDescent="0.25">
      <c r="A25" s="213" t="s">
        <v>718</v>
      </c>
      <c r="C25" s="239" t="s">
        <v>488</v>
      </c>
      <c r="D25" s="40"/>
      <c r="E25" s="231" t="s">
        <v>477</v>
      </c>
      <c r="F25" s="231" t="s">
        <v>493</v>
      </c>
      <c r="G25" s="231" t="s">
        <v>485</v>
      </c>
      <c r="H25" s="40"/>
      <c r="I25" s="231" t="s">
        <v>486</v>
      </c>
      <c r="J25" s="231" t="s">
        <v>487</v>
      </c>
      <c r="K25" s="231" t="s">
        <v>480</v>
      </c>
      <c r="L25" s="231" t="s">
        <v>481</v>
      </c>
      <c r="M25" s="231" t="s">
        <v>482</v>
      </c>
      <c r="N25" s="231" t="s">
        <v>71</v>
      </c>
      <c r="O25" s="65"/>
      <c r="P25" s="231" t="s">
        <v>72</v>
      </c>
      <c r="Q25" s="231" t="s">
        <v>73</v>
      </c>
      <c r="R25" s="231" t="s">
        <v>479</v>
      </c>
      <c r="S25" s="231" t="s">
        <v>74</v>
      </c>
      <c r="T25" s="231" t="s">
        <v>75</v>
      </c>
      <c r="U25" s="231" t="s">
        <v>76</v>
      </c>
      <c r="V25" s="231" t="s">
        <v>77</v>
      </c>
      <c r="W25" s="231" t="s">
        <v>78</v>
      </c>
      <c r="X25" s="231" t="s">
        <v>484</v>
      </c>
      <c r="Y25" s="231" t="s">
        <v>483</v>
      </c>
    </row>
    <row r="26" spans="1:25" ht="19.899999999999999" customHeight="1" x14ac:dyDescent="0.25">
      <c r="A26" s="213"/>
      <c r="C26" s="240"/>
      <c r="D26" s="40"/>
      <c r="E26" s="232"/>
      <c r="F26" s="232"/>
      <c r="G26" s="232"/>
      <c r="H26" s="40"/>
      <c r="I26" s="232"/>
      <c r="J26" s="232"/>
      <c r="K26" s="232"/>
      <c r="L26" s="232"/>
      <c r="M26" s="232"/>
      <c r="N26" s="232"/>
      <c r="O26" s="65"/>
      <c r="P26" s="232"/>
      <c r="Q26" s="232"/>
      <c r="R26" s="232"/>
      <c r="S26" s="232"/>
      <c r="T26" s="232"/>
      <c r="U26" s="232"/>
      <c r="V26" s="232"/>
      <c r="W26" s="232"/>
      <c r="X26" s="232"/>
      <c r="Y26" s="232"/>
    </row>
    <row r="27" spans="1:25" ht="19.899999999999999" customHeight="1" x14ac:dyDescent="0.25">
      <c r="A27" s="66"/>
      <c r="C27" s="241"/>
      <c r="D27" s="69"/>
      <c r="E27" s="233"/>
      <c r="F27" s="233"/>
      <c r="G27" s="233"/>
      <c r="H27" s="71"/>
      <c r="I27" s="233"/>
      <c r="J27" s="233"/>
      <c r="K27" s="233"/>
      <c r="L27" s="233"/>
      <c r="M27" s="233"/>
      <c r="N27" s="233"/>
      <c r="O27" s="71"/>
      <c r="P27" s="233"/>
      <c r="Q27" s="233"/>
      <c r="R27" s="233"/>
      <c r="S27" s="233"/>
      <c r="T27" s="233"/>
      <c r="U27" s="233"/>
      <c r="V27" s="233"/>
      <c r="W27" s="233"/>
      <c r="X27" s="233"/>
      <c r="Y27" s="233"/>
    </row>
    <row r="29" spans="1:25" ht="19.899999999999999" customHeight="1" x14ac:dyDescent="0.25">
      <c r="C29" s="27" t="s">
        <v>489</v>
      </c>
    </row>
    <row r="31" spans="1:25" ht="19.899999999999999" customHeight="1" x14ac:dyDescent="0.25">
      <c r="C31" s="153" t="s">
        <v>462</v>
      </c>
      <c r="E31" s="134"/>
      <c r="F31" s="134" t="s">
        <v>79</v>
      </c>
      <c r="G31" s="134" t="s">
        <v>43</v>
      </c>
      <c r="I31" s="134" t="s">
        <v>459</v>
      </c>
      <c r="J31" s="134" t="s">
        <v>459</v>
      </c>
      <c r="K31" s="134" t="s">
        <v>459</v>
      </c>
      <c r="L31" s="134" t="s">
        <v>459</v>
      </c>
      <c r="M31" s="134" t="s">
        <v>459</v>
      </c>
      <c r="N31" s="134" t="s">
        <v>459</v>
      </c>
      <c r="P31" s="134" t="s">
        <v>80</v>
      </c>
      <c r="Q31" s="134" t="s">
        <v>80</v>
      </c>
      <c r="R31" s="134" t="s">
        <v>80</v>
      </c>
      <c r="S31" s="134" t="s">
        <v>80</v>
      </c>
      <c r="T31" s="134" t="s">
        <v>80</v>
      </c>
      <c r="U31" s="134" t="s">
        <v>80</v>
      </c>
      <c r="V31" s="134" t="s">
        <v>80</v>
      </c>
      <c r="W31" s="134" t="s">
        <v>43</v>
      </c>
      <c r="X31" s="134" t="s">
        <v>81</v>
      </c>
      <c r="Y31" s="134" t="s">
        <v>82</v>
      </c>
    </row>
    <row r="32" spans="1:25" ht="19.899999999999999" customHeight="1" x14ac:dyDescent="0.25">
      <c r="C32" s="146" t="s">
        <v>110</v>
      </c>
      <c r="D32" s="35"/>
      <c r="E32" s="136" t="s">
        <v>111</v>
      </c>
      <c r="F32" s="137">
        <v>0.9</v>
      </c>
      <c r="G32" s="147">
        <v>4.2999999999999997E-2</v>
      </c>
      <c r="I32" s="136" t="s">
        <v>89</v>
      </c>
      <c r="J32" s="137" t="s">
        <v>53</v>
      </c>
      <c r="K32" s="136" t="s">
        <v>89</v>
      </c>
      <c r="L32" s="136" t="s">
        <v>89</v>
      </c>
      <c r="M32" s="136" t="s">
        <v>89</v>
      </c>
      <c r="N32" s="136" t="s">
        <v>89</v>
      </c>
      <c r="P32" s="136" t="s">
        <v>53</v>
      </c>
      <c r="Q32" s="136" t="s">
        <v>53</v>
      </c>
      <c r="R32" s="136" t="s">
        <v>53</v>
      </c>
      <c r="S32" s="136" t="s">
        <v>53</v>
      </c>
      <c r="T32" s="136" t="s">
        <v>53</v>
      </c>
      <c r="U32" s="136" t="s">
        <v>53</v>
      </c>
      <c r="V32" s="136" t="s">
        <v>53</v>
      </c>
      <c r="W32" s="143">
        <v>0.02</v>
      </c>
      <c r="X32" s="136"/>
      <c r="Y32" s="136"/>
    </row>
    <row r="33" spans="3:25" ht="19.899999999999999" customHeight="1" x14ac:dyDescent="0.25">
      <c r="C33" s="146" t="s">
        <v>124</v>
      </c>
      <c r="D33" s="35"/>
      <c r="E33" s="136"/>
      <c r="F33" s="137">
        <v>0.9</v>
      </c>
      <c r="G33" s="147">
        <v>4.2999999999999997E-2</v>
      </c>
      <c r="I33" s="143">
        <v>0</v>
      </c>
      <c r="J33" s="147">
        <v>1</v>
      </c>
      <c r="K33" s="143">
        <v>0</v>
      </c>
      <c r="L33" s="143">
        <v>0</v>
      </c>
      <c r="M33" s="143">
        <v>0</v>
      </c>
      <c r="N33" s="143">
        <v>0</v>
      </c>
      <c r="P33" s="136" t="s">
        <v>53</v>
      </c>
      <c r="Q33" s="136" t="s">
        <v>53</v>
      </c>
      <c r="R33" s="136" t="s">
        <v>53</v>
      </c>
      <c r="S33" s="136" t="s">
        <v>53</v>
      </c>
      <c r="T33" s="136" t="s">
        <v>53</v>
      </c>
      <c r="U33" s="136" t="s">
        <v>53</v>
      </c>
      <c r="V33" s="136" t="s">
        <v>53</v>
      </c>
      <c r="W33" s="143">
        <v>0.02</v>
      </c>
      <c r="X33" s="136"/>
      <c r="Y33" s="136"/>
    </row>
    <row r="34" spans="3:25" ht="19.899999999999999" customHeight="1" x14ac:dyDescent="0.25">
      <c r="C34" s="150" t="s">
        <v>83</v>
      </c>
      <c r="D34" s="63"/>
      <c r="E34" s="136"/>
      <c r="F34" s="136">
        <v>0</v>
      </c>
      <c r="G34" s="148">
        <v>0</v>
      </c>
      <c r="H34" s="73"/>
      <c r="I34" s="143">
        <v>0</v>
      </c>
      <c r="J34" s="143">
        <v>0</v>
      </c>
      <c r="K34" s="143">
        <v>0</v>
      </c>
      <c r="L34" s="143">
        <v>0</v>
      </c>
      <c r="M34" s="143">
        <v>0</v>
      </c>
      <c r="N34" s="143">
        <v>0</v>
      </c>
      <c r="P34" s="136" t="s">
        <v>39</v>
      </c>
      <c r="Q34" s="136" t="s">
        <v>39</v>
      </c>
      <c r="R34" s="136" t="s">
        <v>39</v>
      </c>
      <c r="S34" s="136" t="s">
        <v>39</v>
      </c>
      <c r="T34" s="136" t="s">
        <v>39</v>
      </c>
      <c r="U34" s="136" t="s">
        <v>39</v>
      </c>
      <c r="V34" s="136" t="s">
        <v>39</v>
      </c>
      <c r="W34" s="143">
        <v>0</v>
      </c>
      <c r="X34" s="136"/>
      <c r="Y34" s="136"/>
    </row>
    <row r="35" spans="3:25" ht="19.899999999999999" customHeight="1" x14ac:dyDescent="0.25">
      <c r="C35" s="150" t="s">
        <v>84</v>
      </c>
      <c r="D35" s="63"/>
      <c r="E35" s="136"/>
      <c r="F35" s="136">
        <v>0</v>
      </c>
      <c r="G35" s="143">
        <v>0</v>
      </c>
      <c r="H35" s="73"/>
      <c r="I35" s="143">
        <v>0</v>
      </c>
      <c r="J35" s="143"/>
      <c r="K35" s="143"/>
      <c r="L35" s="143"/>
      <c r="M35" s="143"/>
      <c r="N35" s="143"/>
      <c r="P35" s="136" t="s">
        <v>39</v>
      </c>
      <c r="Q35" s="136" t="s">
        <v>39</v>
      </c>
      <c r="R35" s="136" t="s">
        <v>39</v>
      </c>
      <c r="S35" s="136" t="s">
        <v>39</v>
      </c>
      <c r="T35" s="136" t="s">
        <v>39</v>
      </c>
      <c r="U35" s="136" t="s">
        <v>39</v>
      </c>
      <c r="V35" s="136" t="s">
        <v>39</v>
      </c>
      <c r="W35" s="143">
        <v>0</v>
      </c>
      <c r="X35" s="136"/>
      <c r="Y35" s="136"/>
    </row>
    <row r="36" spans="3:25" ht="19.899999999999999" customHeight="1" x14ac:dyDescent="0.25">
      <c r="D36" s="63"/>
      <c r="G36" s="68"/>
      <c r="H36" s="73"/>
      <c r="W36" s="68"/>
    </row>
    <row r="37" spans="3:25" ht="19.899999999999999" customHeight="1" x14ac:dyDescent="0.25">
      <c r="C37" s="35" t="s">
        <v>461</v>
      </c>
      <c r="D37" s="63"/>
      <c r="F37" s="41" t="s">
        <v>79</v>
      </c>
      <c r="G37" s="41" t="s">
        <v>43</v>
      </c>
      <c r="H37" s="73"/>
      <c r="I37" s="41" t="s">
        <v>85</v>
      </c>
      <c r="J37" s="41" t="s">
        <v>85</v>
      </c>
      <c r="K37" s="41" t="s">
        <v>85</v>
      </c>
      <c r="L37" s="41" t="s">
        <v>85</v>
      </c>
      <c r="M37" s="41" t="s">
        <v>85</v>
      </c>
      <c r="N37" s="41" t="s">
        <v>85</v>
      </c>
      <c r="W37" s="68"/>
    </row>
    <row r="38" spans="3:25" ht="19.899999999999999" customHeight="1" x14ac:dyDescent="0.25">
      <c r="C38" s="146" t="s">
        <v>86</v>
      </c>
      <c r="D38" s="35"/>
      <c r="E38" s="136" t="s">
        <v>113</v>
      </c>
      <c r="F38" s="137">
        <v>12.5</v>
      </c>
      <c r="G38" s="147">
        <v>0.59799999999999998</v>
      </c>
      <c r="I38" s="137" t="s">
        <v>88</v>
      </c>
      <c r="J38" s="136" t="s">
        <v>89</v>
      </c>
      <c r="K38" s="136" t="s">
        <v>89</v>
      </c>
      <c r="L38" s="136" t="s">
        <v>89</v>
      </c>
      <c r="M38" s="136" t="s">
        <v>89</v>
      </c>
      <c r="N38" s="136" t="s">
        <v>89</v>
      </c>
      <c r="P38" s="136"/>
      <c r="Q38" s="136"/>
      <c r="R38" s="136"/>
      <c r="S38" s="136"/>
      <c r="T38" s="136"/>
      <c r="U38" s="136"/>
      <c r="V38" s="136"/>
      <c r="W38" s="143">
        <v>0.59799999999999998</v>
      </c>
      <c r="X38" s="136"/>
      <c r="Y38" s="136"/>
    </row>
    <row r="39" spans="3:25" ht="19.899999999999999" customHeight="1" x14ac:dyDescent="0.25">
      <c r="C39" s="146" t="s">
        <v>114</v>
      </c>
      <c r="D39" s="63"/>
      <c r="E39" s="136" t="s">
        <v>115</v>
      </c>
      <c r="F39" s="137">
        <v>3</v>
      </c>
      <c r="G39" s="147">
        <v>0.14399999999999999</v>
      </c>
      <c r="H39" s="73"/>
      <c r="I39" s="137" t="s">
        <v>88</v>
      </c>
      <c r="J39" s="136" t="s">
        <v>89</v>
      </c>
      <c r="K39" s="136" t="s">
        <v>89</v>
      </c>
      <c r="L39" s="136" t="s">
        <v>89</v>
      </c>
      <c r="M39" s="136" t="s">
        <v>89</v>
      </c>
      <c r="N39" s="136" t="s">
        <v>89</v>
      </c>
      <c r="P39" s="136"/>
      <c r="Q39" s="136"/>
      <c r="R39" s="136"/>
      <c r="S39" s="136"/>
      <c r="T39" s="136"/>
      <c r="U39" s="136"/>
      <c r="V39" s="136"/>
      <c r="W39" s="143">
        <v>0.06</v>
      </c>
      <c r="X39" s="136"/>
      <c r="Y39" s="136"/>
    </row>
    <row r="40" spans="3:25" ht="19.899999999999999" customHeight="1" x14ac:dyDescent="0.25">
      <c r="C40" s="146" t="s">
        <v>116</v>
      </c>
      <c r="D40" s="63"/>
      <c r="E40" s="136" t="s">
        <v>125</v>
      </c>
      <c r="F40" s="137">
        <v>1.6</v>
      </c>
      <c r="G40" s="147">
        <v>7.6999999999999999E-2</v>
      </c>
      <c r="H40" s="73"/>
      <c r="I40" s="137" t="s">
        <v>88</v>
      </c>
      <c r="J40" s="136" t="s">
        <v>89</v>
      </c>
      <c r="K40" s="136" t="s">
        <v>89</v>
      </c>
      <c r="L40" s="136" t="s">
        <v>89</v>
      </c>
      <c r="M40" s="136" t="s">
        <v>89</v>
      </c>
      <c r="N40" s="136" t="s">
        <v>89</v>
      </c>
      <c r="P40" s="136"/>
      <c r="Q40" s="136"/>
      <c r="R40" s="136"/>
      <c r="S40" s="136"/>
      <c r="T40" s="136"/>
      <c r="U40" s="136"/>
      <c r="V40" s="136"/>
      <c r="W40" s="143">
        <v>6.8000000000000005E-2</v>
      </c>
      <c r="X40" s="136"/>
      <c r="Y40" s="136"/>
    </row>
    <row r="41" spans="3:25" ht="19.899999999999999" customHeight="1" x14ac:dyDescent="0.25">
      <c r="C41" s="146" t="s">
        <v>94</v>
      </c>
      <c r="D41" s="63"/>
      <c r="E41" s="136" t="s">
        <v>95</v>
      </c>
      <c r="F41" s="137">
        <v>0.8</v>
      </c>
      <c r="G41" s="147">
        <v>3.7999999999999999E-2</v>
      </c>
      <c r="H41" s="73"/>
      <c r="I41" s="136" t="s">
        <v>89</v>
      </c>
      <c r="J41" s="136" t="s">
        <v>89</v>
      </c>
      <c r="K41" s="136" t="s">
        <v>89</v>
      </c>
      <c r="L41" s="136" t="s">
        <v>89</v>
      </c>
      <c r="M41" s="137" t="s">
        <v>88</v>
      </c>
      <c r="N41" s="136" t="s">
        <v>89</v>
      </c>
      <c r="P41" s="136"/>
      <c r="Q41" s="136"/>
      <c r="R41" s="136"/>
      <c r="S41" s="136"/>
      <c r="T41" s="136"/>
      <c r="U41" s="136"/>
      <c r="V41" s="136"/>
      <c r="W41" s="143" t="s">
        <v>39</v>
      </c>
      <c r="X41" s="136"/>
      <c r="Y41" s="136"/>
    </row>
    <row r="42" spans="3:25" ht="19.899999999999999" customHeight="1" x14ac:dyDescent="0.25">
      <c r="C42" s="146" t="s">
        <v>120</v>
      </c>
      <c r="D42" s="63"/>
      <c r="E42" s="136"/>
      <c r="F42" s="137">
        <v>17.900000000000002</v>
      </c>
      <c r="G42" s="147">
        <v>0.85699999999999998</v>
      </c>
      <c r="H42" s="73"/>
      <c r="I42" s="147">
        <v>0.95530726256983234</v>
      </c>
      <c r="J42" s="148">
        <v>0</v>
      </c>
      <c r="K42" s="148">
        <v>0</v>
      </c>
      <c r="L42" s="148">
        <v>0</v>
      </c>
      <c r="M42" s="147">
        <v>4.4692737430167592E-2</v>
      </c>
      <c r="N42" s="148">
        <v>0</v>
      </c>
      <c r="P42" s="136"/>
      <c r="Q42" s="136"/>
      <c r="R42" s="136"/>
      <c r="S42" s="136"/>
      <c r="T42" s="136"/>
      <c r="U42" s="136"/>
      <c r="V42" s="136"/>
      <c r="W42" s="143">
        <v>0.72499999999999998</v>
      </c>
      <c r="X42" s="136"/>
      <c r="Y42" s="136"/>
    </row>
    <row r="43" spans="3:25" ht="19.899999999999999" customHeight="1" x14ac:dyDescent="0.25">
      <c r="C43" s="146" t="s">
        <v>121</v>
      </c>
      <c r="D43" s="63"/>
      <c r="E43" s="136"/>
      <c r="F43" s="137">
        <v>18.8</v>
      </c>
      <c r="G43" s="147">
        <v>0.9</v>
      </c>
      <c r="H43" s="73"/>
      <c r="I43" s="147">
        <v>0.90957446808510645</v>
      </c>
      <c r="J43" s="147">
        <v>4.7872340425531915E-2</v>
      </c>
      <c r="K43" s="148">
        <v>0</v>
      </c>
      <c r="L43" s="148">
        <v>0</v>
      </c>
      <c r="M43" s="147">
        <v>4.2553191489361701E-2</v>
      </c>
      <c r="N43" s="148">
        <v>0</v>
      </c>
      <c r="P43" s="136"/>
      <c r="Q43" s="136"/>
      <c r="R43" s="136"/>
      <c r="S43" s="136"/>
      <c r="T43" s="136"/>
      <c r="U43" s="136"/>
      <c r="V43" s="136"/>
      <c r="W43" s="143">
        <v>0.745</v>
      </c>
      <c r="X43" s="136"/>
      <c r="Y43" s="136"/>
    </row>
    <row r="44" spans="3:25" ht="19.899999999999999" customHeight="1" x14ac:dyDescent="0.25">
      <c r="C44" s="63"/>
      <c r="D44" s="63"/>
      <c r="G44" s="74"/>
      <c r="H44" s="73"/>
      <c r="I44" s="74"/>
      <c r="J44" s="74"/>
      <c r="K44" s="74"/>
      <c r="L44" s="74"/>
      <c r="M44" s="74"/>
      <c r="N44" s="74"/>
      <c r="W44" s="68"/>
    </row>
    <row r="45" spans="3:25" ht="19.899999999999999" customHeight="1" x14ac:dyDescent="0.25">
      <c r="C45" s="27" t="s">
        <v>491</v>
      </c>
      <c r="D45" s="63"/>
      <c r="F45" s="41" t="s">
        <v>79</v>
      </c>
      <c r="G45" s="41" t="s">
        <v>43</v>
      </c>
      <c r="H45" s="73"/>
      <c r="I45" s="74"/>
      <c r="J45" s="74"/>
      <c r="K45" s="74"/>
      <c r="L45" s="74"/>
      <c r="M45" s="74"/>
      <c r="N45" s="74"/>
    </row>
    <row r="46" spans="3:25" ht="19.899999999999999" customHeight="1" x14ac:dyDescent="0.25">
      <c r="C46" s="146" t="s">
        <v>126</v>
      </c>
      <c r="E46" s="136"/>
      <c r="F46" s="137">
        <v>2.0999999999999979</v>
      </c>
      <c r="G46" s="147">
        <v>0.1</v>
      </c>
      <c r="I46" s="136"/>
      <c r="J46" s="136"/>
      <c r="K46" s="136"/>
      <c r="L46" s="136"/>
      <c r="M46" s="136"/>
      <c r="N46" s="136"/>
      <c r="P46" s="136"/>
      <c r="Q46" s="136"/>
      <c r="R46" s="136"/>
      <c r="S46" s="136"/>
      <c r="T46" s="136"/>
      <c r="U46" s="136"/>
      <c r="V46" s="136"/>
      <c r="W46" s="136"/>
      <c r="X46" s="136"/>
      <c r="Y46" s="136"/>
    </row>
    <row r="47" spans="3:25" ht="19.899999999999999" customHeight="1" x14ac:dyDescent="0.25">
      <c r="C47" s="146" t="s">
        <v>492</v>
      </c>
      <c r="E47" s="136"/>
      <c r="F47" s="137">
        <v>20.9</v>
      </c>
      <c r="G47" s="147">
        <v>1</v>
      </c>
      <c r="I47" s="136"/>
      <c r="J47" s="136"/>
      <c r="K47" s="136"/>
      <c r="L47" s="136"/>
      <c r="M47" s="136"/>
      <c r="N47" s="136"/>
      <c r="P47" s="136"/>
      <c r="Q47" s="136"/>
      <c r="R47" s="136"/>
      <c r="S47" s="136"/>
      <c r="T47" s="136"/>
      <c r="U47" s="136"/>
      <c r="V47" s="136"/>
      <c r="W47" s="136"/>
      <c r="X47" s="136"/>
      <c r="Y47" s="136"/>
    </row>
    <row r="49" spans="3:6" ht="19.899999999999999" customHeight="1" x14ac:dyDescent="0.25">
      <c r="C49" s="53" t="s">
        <v>100</v>
      </c>
      <c r="D49" s="53"/>
    </row>
    <row r="51" spans="3:6" ht="19.899999999999999" customHeight="1" x14ac:dyDescent="0.25">
      <c r="C51" s="216" t="s">
        <v>101</v>
      </c>
      <c r="D51" s="28"/>
    </row>
    <row r="52" spans="3:6" ht="19.899999999999999" customHeight="1" x14ac:dyDescent="0.25">
      <c r="C52" s="216"/>
      <c r="D52" s="28"/>
    </row>
    <row r="54" spans="3:6" ht="19.899999999999999" customHeight="1" x14ac:dyDescent="0.25">
      <c r="E54" s="235"/>
      <c r="F54" s="235"/>
    </row>
    <row r="55" spans="3:6" ht="40.15" customHeight="1" x14ac:dyDescent="0.25">
      <c r="C55" s="45" t="s">
        <v>711</v>
      </c>
      <c r="D55" s="70"/>
      <c r="E55" s="67" t="s">
        <v>102</v>
      </c>
      <c r="F55" s="67" t="s">
        <v>103</v>
      </c>
    </row>
    <row r="56" spans="3:6" ht="19.899999999999999" customHeight="1" x14ac:dyDescent="0.25">
      <c r="C56" s="27" t="s">
        <v>104</v>
      </c>
      <c r="E56" s="41" t="s">
        <v>123</v>
      </c>
      <c r="F56" s="68">
        <f>+SUM(G38:G40)</f>
        <v>0.81899999999999995</v>
      </c>
    </row>
    <row r="57" spans="3:6" ht="19.899999999999999" customHeight="1" x14ac:dyDescent="0.25">
      <c r="C57" s="138" t="s">
        <v>105</v>
      </c>
      <c r="E57" s="143">
        <v>4.2999999999999997E-2</v>
      </c>
      <c r="F57" s="143">
        <f>+G33</f>
        <v>4.2999999999999997E-2</v>
      </c>
    </row>
    <row r="58" spans="3:6" ht="19.899999999999999" customHeight="1" x14ac:dyDescent="0.25">
      <c r="C58" s="138" t="s">
        <v>106</v>
      </c>
      <c r="E58" s="136" t="s">
        <v>123</v>
      </c>
      <c r="F58" s="143" t="s">
        <v>123</v>
      </c>
    </row>
    <row r="59" spans="3:6" ht="19.899999999999999" customHeight="1" x14ac:dyDescent="0.25">
      <c r="C59" s="138" t="s">
        <v>107</v>
      </c>
      <c r="E59" s="136" t="s">
        <v>123</v>
      </c>
      <c r="F59" s="143">
        <f>+SUM(G41)</f>
        <v>3.7999999999999999E-2</v>
      </c>
    </row>
    <row r="60" spans="3:6" ht="19.899999999999999" customHeight="1" x14ac:dyDescent="0.25">
      <c r="C60" s="138" t="s">
        <v>108</v>
      </c>
      <c r="E60" s="136" t="s">
        <v>123</v>
      </c>
      <c r="F60" s="143" t="s">
        <v>123</v>
      </c>
    </row>
    <row r="61" spans="3:6" ht="19.899999999999999" customHeight="1" x14ac:dyDescent="0.25">
      <c r="C61" s="138" t="s">
        <v>109</v>
      </c>
      <c r="E61" s="136" t="s">
        <v>123</v>
      </c>
      <c r="F61" s="143" t="s">
        <v>123</v>
      </c>
    </row>
  </sheetData>
  <sheetProtection algorithmName="SHA-512" hashValue="JJaAxBmDZU1Z8ydGe71vUUU2Ow2VPKgHuWYvGq3J0VjYpX82y0kSmKDxzI1ejaMFtDPBogBmYTDKrk2/MMpCzw==" saltValue="nnBWebxJWIcmHQFwBf8Wlw==" spinCount="100000" sheet="1" objects="1" scenarios="1"/>
  <mergeCells count="35">
    <mergeCell ref="I24:N24"/>
    <mergeCell ref="P24:Y24"/>
    <mergeCell ref="C51:C52"/>
    <mergeCell ref="E54:F54"/>
    <mergeCell ref="A17:A18"/>
    <mergeCell ref="A19:A20"/>
    <mergeCell ref="A21:A22"/>
    <mergeCell ref="A23:A24"/>
    <mergeCell ref="E24:G24"/>
    <mergeCell ref="A25:A26"/>
    <mergeCell ref="C25:C27"/>
    <mergeCell ref="E25:E27"/>
    <mergeCell ref="F25:F27"/>
    <mergeCell ref="G25:G27"/>
    <mergeCell ref="I25:I27"/>
    <mergeCell ref="J25:J27"/>
    <mergeCell ref="A3:A4"/>
    <mergeCell ref="A5:A6"/>
    <mergeCell ref="C6:Y15"/>
    <mergeCell ref="A7:A8"/>
    <mergeCell ref="A9:A10"/>
    <mergeCell ref="K25:K27"/>
    <mergeCell ref="L25:L27"/>
    <mergeCell ref="M25:M27"/>
    <mergeCell ref="N25:N27"/>
    <mergeCell ref="P25:P27"/>
    <mergeCell ref="V25:V27"/>
    <mergeCell ref="W25:W27"/>
    <mergeCell ref="X25:X27"/>
    <mergeCell ref="Y25:Y27"/>
    <mergeCell ref="Q25:Q27"/>
    <mergeCell ref="R25:R27"/>
    <mergeCell ref="S25:S27"/>
    <mergeCell ref="T25:T27"/>
    <mergeCell ref="U25:U27"/>
  </mergeCells>
  <hyperlinks>
    <hyperlink ref="A7" location="'ESG Strategy'!A1" display="Environmetal KPIs" xr:uid="{C43405C6-0C1A-4F03-993F-7EF815C03BB4}"/>
    <hyperlink ref="A9" location="'EU Taxonomy'!A1" display="EU Taxonomy" xr:uid="{26EAF0B2-146E-4225-9E77-8A33E419C628}"/>
    <hyperlink ref="A3" location="Cover!A1" display="Home" xr:uid="{FF3AD36D-166D-480E-B65F-37C85CCD921C}"/>
    <hyperlink ref="A12" location="'Taxonomy Summary'!A1" display="Taxonomy summary" xr:uid="{1C638078-E27E-44D2-AAFD-3190EC17EE67}"/>
    <hyperlink ref="A13" location="Revenue!A1" display="Revenue KPIs" xr:uid="{D6E9713E-D7FB-4EDA-AF25-B00C59988A87}"/>
    <hyperlink ref="A14" location="Capex!A1" display="Capex KPIs" xr:uid="{C141C06C-80AA-4584-A29D-2D09F3E54AA2}"/>
    <hyperlink ref="A15" location="Opex!A1" display="Opex KPIs" xr:uid="{3BCB63DE-0351-4E5B-A319-9DE9E4990A38}"/>
    <hyperlink ref="A19" location="'Social KPIs'!A1" display="Social KPIs" xr:uid="{74AD1035-9B61-448E-8A6D-28D67BF5CA3D}"/>
    <hyperlink ref="A21" location="'Governance KPIs'!A1" display="Governance KPIs" xr:uid="{1D53B6EB-7F99-4CC0-9031-50B4B2347107}"/>
    <hyperlink ref="A23" location="'Standards and Ratings'!A1" display="Standards and Rating" xr:uid="{B1563804-3EE4-4A1F-9B37-991F694962A1}"/>
    <hyperlink ref="A17" location="'Environmental KPIs'!A1" display="Environmental KPIs" xr:uid="{56B93072-91B5-4FEC-BF7D-31FAEEE72F9B}"/>
    <hyperlink ref="C49" r:id="rId1" xr:uid="{9550674E-A271-4D15-9C27-A2B806C32009}"/>
    <hyperlink ref="A5:A6" location="'About &amp; Content'!A1" display="About &amp; Content" xr:uid="{B68D410C-5A67-47EF-A346-22B77C2F3143}"/>
    <hyperlink ref="A25:A26" location="'Feedback Hub'!A1" display="Feedback Hub" xr:uid="{5B22527A-98BE-4885-BA53-1AE2569F45B5}"/>
  </hyperlinks>
  <pageMargins left="0.7" right="0.7" top="0.75" bottom="0.75" header="0.3" footer="0.3"/>
  <ignoredErrors>
    <ignoredError sqref="F5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DA12-1D71-4C10-8E6F-D7B0F04782BE}">
  <sheetPr codeName="Sheet6">
    <tabColor theme="6"/>
  </sheetPr>
  <dimension ref="A1:M24"/>
  <sheetViews>
    <sheetView showGridLines="0" showRowColHeaders="0" zoomScale="80" zoomScaleNormal="80" workbookViewId="0">
      <selection activeCell="A3" sqref="A3:A4"/>
    </sheetView>
  </sheetViews>
  <sheetFormatPr defaultColWidth="15.75" defaultRowHeight="19.899999999999999" customHeight="1" x14ac:dyDescent="0.25"/>
  <cols>
    <col min="1" max="1" width="35.75" style="25" customWidth="1"/>
    <col min="2" max="2" width="4.75" style="1" customWidth="1"/>
    <col min="3" max="3" width="80.75" style="1" customWidth="1"/>
    <col min="4" max="16384" width="15.75" style="1"/>
  </cols>
  <sheetData>
    <row r="1" spans="1:13" ht="58.15" customHeight="1" x14ac:dyDescent="0.25">
      <c r="B1" s="4"/>
      <c r="C1" s="4"/>
      <c r="D1" s="4"/>
      <c r="E1" s="4"/>
      <c r="F1" s="4"/>
      <c r="G1" s="4"/>
      <c r="H1" s="4"/>
      <c r="I1" s="4"/>
      <c r="J1" s="4"/>
      <c r="K1" s="4"/>
      <c r="L1" s="8"/>
      <c r="M1" s="19"/>
    </row>
    <row r="2" spans="1:13" ht="19.899999999999999" customHeight="1" x14ac:dyDescent="0.25">
      <c r="B2" s="4"/>
      <c r="C2" s="4"/>
      <c r="D2" s="4"/>
      <c r="E2" s="4"/>
      <c r="F2" s="4"/>
      <c r="G2" s="4"/>
      <c r="H2" s="4"/>
      <c r="I2" s="4"/>
      <c r="J2" s="4"/>
      <c r="K2" s="4"/>
      <c r="L2" s="8"/>
      <c r="M2" s="19"/>
    </row>
    <row r="3" spans="1:13" ht="19.899999999999999" customHeight="1" x14ac:dyDescent="0.25">
      <c r="A3" s="213" t="s">
        <v>465</v>
      </c>
      <c r="C3" s="26" t="s">
        <v>34</v>
      </c>
    </row>
    <row r="4" spans="1:13" ht="19.899999999999999" customHeight="1" x14ac:dyDescent="0.25">
      <c r="A4" s="213"/>
      <c r="C4" s="35"/>
    </row>
    <row r="5" spans="1:13" ht="19.899999999999999" customHeight="1" x14ac:dyDescent="0.25">
      <c r="A5" s="213" t="s">
        <v>466</v>
      </c>
      <c r="B5" s="13"/>
      <c r="C5" s="38" t="s">
        <v>2</v>
      </c>
      <c r="F5" s="49"/>
    </row>
    <row r="6" spans="1:13" ht="19.899999999999999" customHeight="1" x14ac:dyDescent="0.25">
      <c r="A6" s="213"/>
      <c r="C6" s="39" t="s">
        <v>370</v>
      </c>
      <c r="E6" s="5"/>
      <c r="F6" s="49"/>
    </row>
    <row r="7" spans="1:13" ht="19.899999999999999" customHeight="1" x14ac:dyDescent="0.25">
      <c r="A7" s="213" t="s">
        <v>374</v>
      </c>
      <c r="B7" s="22"/>
      <c r="C7" s="39" t="s">
        <v>752</v>
      </c>
    </row>
    <row r="8" spans="1:13" ht="19.899999999999999" customHeight="1" x14ac:dyDescent="0.25">
      <c r="A8" s="213"/>
      <c r="B8" s="6"/>
      <c r="C8" s="39"/>
      <c r="E8" s="2"/>
    </row>
    <row r="9" spans="1:13" ht="19.899999999999999" customHeight="1" x14ac:dyDescent="0.25">
      <c r="A9" s="213" t="s">
        <v>138</v>
      </c>
      <c r="B9" s="6"/>
      <c r="C9" s="38" t="s">
        <v>4</v>
      </c>
    </row>
    <row r="10" spans="1:13" ht="19.899999999999999" customHeight="1" x14ac:dyDescent="0.25">
      <c r="A10" s="213"/>
      <c r="C10" s="39" t="s">
        <v>753</v>
      </c>
    </row>
    <row r="11" spans="1:13" ht="19.899999999999999" customHeight="1" x14ac:dyDescent="0.25">
      <c r="A11" s="214" t="s">
        <v>34</v>
      </c>
      <c r="B11" s="22"/>
      <c r="C11" s="39" t="s">
        <v>754</v>
      </c>
    </row>
    <row r="12" spans="1:13" ht="19.899999999999999" customHeight="1" x14ac:dyDescent="0.25">
      <c r="A12" s="214"/>
      <c r="B12" s="6"/>
      <c r="C12" s="242"/>
    </row>
    <row r="13" spans="1:13" ht="19.899999999999999" customHeight="1" x14ac:dyDescent="0.25">
      <c r="A13" s="36"/>
      <c r="B13" s="6"/>
      <c r="C13" s="242"/>
      <c r="E13" s="2"/>
    </row>
    <row r="14" spans="1:13" ht="19.899999999999999" customHeight="1" x14ac:dyDescent="0.25">
      <c r="A14" s="36" t="s">
        <v>2</v>
      </c>
      <c r="B14" s="6"/>
      <c r="C14" s="6"/>
      <c r="E14" s="2"/>
    </row>
    <row r="15" spans="1:13" ht="19.899999999999999" customHeight="1" x14ac:dyDescent="0.25">
      <c r="A15" s="36" t="s">
        <v>4</v>
      </c>
      <c r="B15" s="6"/>
      <c r="C15" s="6"/>
    </row>
    <row r="16" spans="1:13" ht="19.899999999999999" customHeight="1" x14ac:dyDescent="0.25">
      <c r="A16" s="36"/>
      <c r="B16" s="6"/>
      <c r="C16" s="6"/>
    </row>
    <row r="17" spans="1:1" ht="19.899999999999999" customHeight="1" x14ac:dyDescent="0.25">
      <c r="A17" s="213" t="s">
        <v>5</v>
      </c>
    </row>
    <row r="18" spans="1:1" ht="19.899999999999999" customHeight="1" x14ac:dyDescent="0.25">
      <c r="A18" s="213"/>
    </row>
    <row r="19" spans="1:1" ht="19.899999999999999" customHeight="1" x14ac:dyDescent="0.25">
      <c r="A19" s="213" t="s">
        <v>11</v>
      </c>
    </row>
    <row r="20" spans="1:1" ht="19.899999999999999" customHeight="1" x14ac:dyDescent="0.25">
      <c r="A20" s="213"/>
    </row>
    <row r="21" spans="1:1" ht="19.899999999999999" customHeight="1" x14ac:dyDescent="0.25">
      <c r="A21" s="213" t="s">
        <v>464</v>
      </c>
    </row>
    <row r="22" spans="1:1" ht="19.899999999999999" customHeight="1" x14ac:dyDescent="0.25">
      <c r="A22" s="213"/>
    </row>
    <row r="23" spans="1:1" ht="19.899999999999999" customHeight="1" x14ac:dyDescent="0.25">
      <c r="A23" s="213" t="s">
        <v>718</v>
      </c>
    </row>
    <row r="24" spans="1:1" ht="19.899999999999999" customHeight="1" x14ac:dyDescent="0.25">
      <c r="A24" s="213"/>
    </row>
  </sheetData>
  <sheetProtection algorithmName="SHA-512" hashValue="BP+iZZld49jJc9yQt1FWq1XH11//IdllNL1APrWGvABQrVIrZ7iKFFyWG+ykveLNRkUeKLc/+jMhP+kOl864QA==" saltValue="k+hGya4k8CsMPB5xUBAeLg==" spinCount="100000" sheet="1" objects="1" scenarios="1"/>
  <mergeCells count="10">
    <mergeCell ref="A3:A4"/>
    <mergeCell ref="A5:A6"/>
    <mergeCell ref="A7:A8"/>
    <mergeCell ref="A9:A10"/>
    <mergeCell ref="A11:A12"/>
    <mergeCell ref="A19:A20"/>
    <mergeCell ref="A21:A22"/>
    <mergeCell ref="A23:A24"/>
    <mergeCell ref="A17:A18"/>
    <mergeCell ref="C12:C13"/>
  </mergeCells>
  <hyperlinks>
    <hyperlink ref="C3" location="'Environmental KPIs'!A1" display="Environmental KPIs" xr:uid="{7D943182-1F9F-432D-A1E4-8D84AC98AC00}"/>
    <hyperlink ref="C5" location="'Climate and Energy'!A1" display="Climate and Energy" xr:uid="{A0DC0D9E-52CE-4C4C-A8AD-2206E82BF3E1}"/>
    <hyperlink ref="C9" location="'Environmental Management'!A1" display="Environmental Management" xr:uid="{CC955B67-C96B-49A6-8451-CFAD3B5B801B}"/>
    <hyperlink ref="A9" location="'EU Taxonomy'!A1" display="EU Taxonomy" xr:uid="{B3E5F98A-F8C9-4A1B-B03E-05875B713598}"/>
    <hyperlink ref="A3" location="Cover!A1" display="Home" xr:uid="{77575E60-4F8B-4418-9C2E-408B849B1AAE}"/>
    <hyperlink ref="A10" location="'Environmental Management'!A1" display=" Environmental Management" xr:uid="{9F6E1F15-C223-4A11-B3AE-F7AFC47D2B11}"/>
    <hyperlink ref="A13" location="'ESG Strategy'!A1" display="ESG Strategy" xr:uid="{A52CC580-5AF5-4529-BC54-16BDA1686865}"/>
    <hyperlink ref="A14:A15" location="'EU Taxonomy'!A1" display="EU Taxonomy reporting" xr:uid="{1A9BD0A8-9699-477C-AF17-6962E42A407B}"/>
    <hyperlink ref="A16" location="'Governance KPIs'!A1" display="Governance KPIs" xr:uid="{4DDAFDD7-70C5-49CF-AFB8-D507534DBEDE}"/>
    <hyperlink ref="A17:A18" location="'Governance KPIs'!A1" display="Governance KPIs" xr:uid="{FFB8A77B-C554-4987-96FC-AF2EECFE441F}"/>
    <hyperlink ref="A18" location="Engage!A1" display="Engage" xr:uid="{073204C0-D06D-4842-9538-71CA40784833}"/>
    <hyperlink ref="A11:A12" location="'Social KPIs'!A1" display="Social KPIs" xr:uid="{D4F2CE9A-A799-42E0-8C2B-C6F53B4539AE}"/>
    <hyperlink ref="A7:A8" location="'Environmental KPIs.'!A1" display="Environmental KPIs" xr:uid="{9DC684E9-3565-4AAE-BCD5-EACB68838E90}"/>
    <hyperlink ref="A13:A14" location="'ESG Strategy'!A1" display="ESG Strategy" xr:uid="{AECF631B-7123-43E0-9A9D-F0827931ADD5}"/>
    <hyperlink ref="A15:A16" location="'EU Taxonomy'!A1" display="EU Taxonomy reporting" xr:uid="{77CEDE2C-5EE8-479E-BD94-603D6187955C}"/>
    <hyperlink ref="A7" location="'ESG Strategy'!A1" display="Environmetal KPIs" xr:uid="{1367B902-3D08-4689-A094-289DEE09F855}"/>
    <hyperlink ref="A11" location="'Environmental KPIs'!A1" display="Environmental KPIs" xr:uid="{DC2E3BA5-6312-4240-AFD4-7DC1A030D206}"/>
    <hyperlink ref="A14" location="'Climate and Energy'!A1" display="Climate and Energy" xr:uid="{D158E3C0-D0FC-4E70-A6BA-3C7E230AF12E}"/>
    <hyperlink ref="A15" location="'Environmental Management'!A1" display="Environmental Management" xr:uid="{8F495CA9-9834-48A8-A8A8-58D6542773C0}"/>
    <hyperlink ref="A17" location="'Social KPIs'!A1" display="Social KPIs" xr:uid="{0EE3BC67-B4FD-47F5-B99A-33C1E91A6832}"/>
    <hyperlink ref="A19" location="'Governance KPIs'!A1" display="Governance KPIs" xr:uid="{639B7FD0-F8C7-479D-A4BD-184CE525238D}"/>
    <hyperlink ref="A21" location="'Standards and Ratings'!A1" display="Standards and Rating" xr:uid="{2DE3D25F-A095-4617-8910-2627823C4D44}"/>
    <hyperlink ref="A5:A6" location="'About &amp; Content'!A1" display="About &amp; Content" xr:uid="{03050972-C81E-4E76-844A-C9CB8BA06857}"/>
    <hyperlink ref="A9:A10" location="'EU Taxonomy'!A1" display="EU Taxonomy" xr:uid="{40160AC1-B246-47F2-B6D7-4A2FB7E26C7D}"/>
    <hyperlink ref="A23:A24" location="'Feedback Hub'!A1" display="Feedback Hub" xr:uid="{12B3387D-6EE6-4F38-9A45-EE6320BAE138}"/>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8950-082B-4902-9026-FF756DA2E03E}">
  <sheetPr>
    <tabColor theme="2"/>
  </sheetPr>
  <dimension ref="A1:R91"/>
  <sheetViews>
    <sheetView showGridLines="0" showRowColHeaders="0" zoomScale="80" zoomScaleNormal="80" workbookViewId="0">
      <selection activeCell="A15" sqref="A15"/>
    </sheetView>
  </sheetViews>
  <sheetFormatPr defaultColWidth="15.75" defaultRowHeight="19.899999999999999" customHeight="1" x14ac:dyDescent="0.25"/>
  <cols>
    <col min="1" max="1" width="35.75" style="25" customWidth="1"/>
    <col min="2" max="2" width="4.75" style="83" customWidth="1"/>
    <col min="3" max="3" width="61.75" style="1" customWidth="1"/>
    <col min="4" max="4" width="12.75" style="1" customWidth="1"/>
    <col min="5" max="5" width="9.75" style="1" customWidth="1"/>
    <col min="6" max="10" width="9.75" style="16" customWidth="1"/>
    <col min="11" max="11" width="120.75" style="1" customWidth="1"/>
    <col min="12" max="12" width="15.75" style="84"/>
    <col min="13" max="16384" width="15.75" style="1"/>
  </cols>
  <sheetData>
    <row r="1" spans="1:15" s="82" customFormat="1" ht="58.15" customHeight="1" x14ac:dyDescent="0.25">
      <c r="A1" s="25"/>
      <c r="B1" s="27"/>
      <c r="C1" s="27"/>
      <c r="D1" s="27"/>
      <c r="E1" s="27"/>
    </row>
    <row r="3" spans="1:15" ht="19.899999999999999" customHeight="1" x14ac:dyDescent="0.25">
      <c r="A3" s="213" t="s">
        <v>465</v>
      </c>
      <c r="B3" s="85"/>
      <c r="C3" s="26" t="s">
        <v>2</v>
      </c>
    </row>
    <row r="4" spans="1:15" ht="19.899999999999999" customHeight="1" x14ac:dyDescent="0.25">
      <c r="A4" s="213"/>
      <c r="B4" s="86"/>
      <c r="D4" s="4"/>
      <c r="E4" s="4"/>
      <c r="F4" s="3"/>
      <c r="G4" s="3"/>
      <c r="H4" s="3"/>
      <c r="I4" s="3"/>
      <c r="J4" s="3"/>
      <c r="K4" s="4"/>
      <c r="L4" s="87"/>
      <c r="M4" s="4"/>
      <c r="N4" s="4"/>
      <c r="O4" s="4"/>
    </row>
    <row r="5" spans="1:15" ht="19.899999999999999" customHeight="1" x14ac:dyDescent="0.25">
      <c r="A5" s="213" t="s">
        <v>466</v>
      </c>
      <c r="B5" s="85"/>
      <c r="C5" s="40" t="s">
        <v>221</v>
      </c>
      <c r="D5" s="4"/>
      <c r="E5" s="4"/>
      <c r="F5" s="3"/>
      <c r="G5" s="3"/>
      <c r="H5" s="3"/>
      <c r="I5" s="3"/>
      <c r="J5" s="3"/>
      <c r="K5" s="4"/>
      <c r="L5" s="88"/>
      <c r="M5" s="19"/>
      <c r="N5" s="19"/>
      <c r="O5" s="4"/>
    </row>
    <row r="6" spans="1:15" ht="19.899999999999999" customHeight="1" x14ac:dyDescent="0.25">
      <c r="A6" s="213"/>
      <c r="B6" s="86"/>
      <c r="C6" s="216" t="s">
        <v>428</v>
      </c>
      <c r="D6" s="216"/>
      <c r="E6" s="216"/>
      <c r="F6" s="216"/>
      <c r="G6" s="216"/>
      <c r="H6" s="216"/>
      <c r="I6" s="216"/>
      <c r="J6" s="216"/>
      <c r="K6" s="216"/>
      <c r="L6" s="216"/>
    </row>
    <row r="7" spans="1:15" ht="19.899999999999999" customHeight="1" x14ac:dyDescent="0.25">
      <c r="A7" s="213" t="s">
        <v>374</v>
      </c>
      <c r="B7" s="89"/>
      <c r="C7" s="216"/>
      <c r="D7" s="216"/>
      <c r="E7" s="216"/>
      <c r="F7" s="216"/>
      <c r="G7" s="216"/>
      <c r="H7" s="216"/>
      <c r="I7" s="216"/>
      <c r="J7" s="216"/>
      <c r="K7" s="216"/>
      <c r="L7" s="216"/>
      <c r="M7" s="62"/>
    </row>
    <row r="8" spans="1:15" ht="19.899999999999999" customHeight="1" x14ac:dyDescent="0.25">
      <c r="A8" s="213"/>
      <c r="B8" s="89"/>
      <c r="C8" s="216"/>
      <c r="D8" s="216"/>
      <c r="E8" s="216"/>
      <c r="F8" s="216"/>
      <c r="G8" s="216"/>
      <c r="H8" s="216"/>
      <c r="I8" s="216"/>
      <c r="J8" s="216"/>
      <c r="K8" s="216"/>
      <c r="L8" s="216"/>
      <c r="M8" s="62"/>
    </row>
    <row r="9" spans="1:15" ht="19.899999999999999" customHeight="1" x14ac:dyDescent="0.25">
      <c r="A9" s="213" t="s">
        <v>138</v>
      </c>
      <c r="B9" s="90"/>
      <c r="M9" s="62"/>
    </row>
    <row r="10" spans="1:15" ht="19.899999999999999" customHeight="1" x14ac:dyDescent="0.25">
      <c r="A10" s="213"/>
      <c r="B10" s="91"/>
      <c r="C10" s="40" t="s">
        <v>35</v>
      </c>
      <c r="M10" s="62"/>
    </row>
    <row r="11" spans="1:15" ht="19.899999999999999" customHeight="1" x14ac:dyDescent="0.25">
      <c r="A11" s="214" t="s">
        <v>34</v>
      </c>
      <c r="B11" s="85"/>
      <c r="C11" s="6" t="s">
        <v>729</v>
      </c>
    </row>
    <row r="12" spans="1:15" ht="19.899999999999999" customHeight="1" x14ac:dyDescent="0.25">
      <c r="A12" s="214"/>
      <c r="B12" s="85"/>
      <c r="D12" s="77"/>
      <c r="E12" s="77"/>
      <c r="F12" s="92"/>
      <c r="G12" s="92"/>
      <c r="H12" s="92"/>
      <c r="I12" s="92"/>
      <c r="J12" s="92"/>
      <c r="K12" s="77"/>
    </row>
    <row r="13" spans="1:15" ht="19.899999999999999" customHeight="1" x14ac:dyDescent="0.25">
      <c r="A13" s="36"/>
      <c r="B13" s="85"/>
      <c r="D13" s="10"/>
      <c r="F13" s="93"/>
      <c r="G13" s="93"/>
    </row>
    <row r="14" spans="1:15" ht="19.899999999999999" customHeight="1" x14ac:dyDescent="0.25">
      <c r="A14" s="50" t="s">
        <v>2</v>
      </c>
      <c r="B14" s="85"/>
      <c r="O14" s="4"/>
    </row>
    <row r="15" spans="1:15" ht="19.899999999999999" customHeight="1" x14ac:dyDescent="0.25">
      <c r="A15" s="36" t="s">
        <v>4</v>
      </c>
      <c r="B15" s="85"/>
      <c r="C15" s="26" t="s">
        <v>36</v>
      </c>
      <c r="D15" s="76"/>
      <c r="E15" s="76"/>
      <c r="F15" s="94"/>
      <c r="G15" s="94"/>
      <c r="H15" s="94"/>
      <c r="I15" s="94"/>
      <c r="J15" s="94"/>
      <c r="K15" s="76"/>
      <c r="L15" s="87"/>
      <c r="O15" s="4"/>
    </row>
    <row r="16" spans="1:15" ht="19.899999999999999" customHeight="1" x14ac:dyDescent="0.25">
      <c r="A16" s="36"/>
      <c r="B16" s="85"/>
      <c r="C16" s="75"/>
      <c r="D16" s="4"/>
      <c r="E16" s="4"/>
      <c r="F16" s="3"/>
      <c r="G16" s="3"/>
      <c r="H16" s="3"/>
      <c r="I16" s="3"/>
      <c r="J16" s="3"/>
      <c r="K16" s="4"/>
      <c r="L16" s="88"/>
      <c r="M16" s="19"/>
      <c r="O16" s="4"/>
    </row>
    <row r="17" spans="1:13" ht="19.899999999999999" customHeight="1" x14ac:dyDescent="0.25">
      <c r="A17" s="213" t="s">
        <v>5</v>
      </c>
      <c r="B17" s="85"/>
      <c r="C17" s="33" t="s">
        <v>370</v>
      </c>
      <c r="D17"/>
      <c r="E17"/>
      <c r="F17" s="95"/>
      <c r="G17" s="95"/>
      <c r="H17" s="95"/>
      <c r="I17" s="95"/>
      <c r="J17" s="95"/>
      <c r="K17"/>
      <c r="L17" s="13"/>
      <c r="M17"/>
    </row>
    <row r="18" spans="1:13" ht="19.899999999999999" customHeight="1" x14ac:dyDescent="0.25">
      <c r="A18" s="213"/>
      <c r="B18" s="85"/>
      <c r="C18" s="45" t="s">
        <v>169</v>
      </c>
      <c r="D18" s="59" t="s">
        <v>38</v>
      </c>
      <c r="E18" s="59" t="s">
        <v>445</v>
      </c>
      <c r="F18" s="59">
        <v>2023</v>
      </c>
      <c r="G18" s="59">
        <v>2022</v>
      </c>
      <c r="H18" s="59">
        <v>2021</v>
      </c>
      <c r="I18" s="59">
        <v>2020</v>
      </c>
      <c r="J18" s="59">
        <v>2019</v>
      </c>
      <c r="K18" s="45" t="s">
        <v>47</v>
      </c>
      <c r="L18" s="45" t="s">
        <v>446</v>
      </c>
      <c r="M18" s="4"/>
    </row>
    <row r="19" spans="1:13" ht="19.899999999999999" customHeight="1" x14ac:dyDescent="0.25">
      <c r="A19" s="213" t="s">
        <v>11</v>
      </c>
      <c r="B19" s="85"/>
      <c r="C19" s="175"/>
      <c r="D19" s="176"/>
      <c r="E19" s="176"/>
      <c r="F19" s="176"/>
      <c r="G19" s="176"/>
      <c r="H19" s="176"/>
      <c r="I19" s="176"/>
      <c r="J19" s="176"/>
      <c r="K19" s="177"/>
      <c r="L19" s="177"/>
      <c r="M19" s="4"/>
    </row>
    <row r="20" spans="1:13" ht="19.899999999999999" customHeight="1" x14ac:dyDescent="0.25">
      <c r="A20" s="213"/>
      <c r="C20" s="170" t="s">
        <v>3</v>
      </c>
      <c r="D20" s="134"/>
      <c r="E20" s="134"/>
      <c r="F20" s="134"/>
      <c r="G20" s="134"/>
      <c r="H20" s="134"/>
      <c r="I20" s="134"/>
      <c r="J20" s="134"/>
      <c r="K20" s="144"/>
      <c r="L20" s="173"/>
      <c r="M20" s="4"/>
    </row>
    <row r="21" spans="1:13" ht="40.15" customHeight="1" x14ac:dyDescent="0.25">
      <c r="A21" s="25" t="s">
        <v>464</v>
      </c>
      <c r="C21" s="253" t="s">
        <v>217</v>
      </c>
      <c r="D21" s="245" t="s">
        <v>185</v>
      </c>
      <c r="E21" s="245" t="s">
        <v>216</v>
      </c>
      <c r="F21" s="247">
        <v>91370</v>
      </c>
      <c r="G21" s="249">
        <v>91109</v>
      </c>
      <c r="H21" s="249">
        <v>95616</v>
      </c>
      <c r="I21" s="249">
        <v>85254</v>
      </c>
      <c r="J21" s="249">
        <v>95514</v>
      </c>
      <c r="K21" s="251" t="s">
        <v>495</v>
      </c>
      <c r="L21" s="226" t="s">
        <v>186</v>
      </c>
      <c r="M21" s="4"/>
    </row>
    <row r="22" spans="1:13" ht="19.899999999999999" customHeight="1" x14ac:dyDescent="0.25">
      <c r="A22" s="213" t="s">
        <v>718</v>
      </c>
      <c r="C22" s="254"/>
      <c r="D22" s="246"/>
      <c r="E22" s="246"/>
      <c r="F22" s="248"/>
      <c r="G22" s="250"/>
      <c r="H22" s="250"/>
      <c r="I22" s="250"/>
      <c r="J22" s="250"/>
      <c r="K22" s="252"/>
      <c r="L22" s="227"/>
      <c r="M22" s="4"/>
    </row>
    <row r="23" spans="1:13" ht="19.899999999999999" customHeight="1" x14ac:dyDescent="0.25">
      <c r="A23" s="213"/>
      <c r="C23" s="151" t="s">
        <v>187</v>
      </c>
      <c r="D23" s="136" t="s">
        <v>185</v>
      </c>
      <c r="E23" s="136" t="s">
        <v>216</v>
      </c>
      <c r="F23" s="155">
        <v>85667</v>
      </c>
      <c r="G23" s="156">
        <v>86986</v>
      </c>
      <c r="H23" s="156">
        <v>94653</v>
      </c>
      <c r="I23" s="156">
        <v>84136</v>
      </c>
      <c r="J23" s="156">
        <v>94014</v>
      </c>
      <c r="K23" s="157"/>
      <c r="L23" s="141" t="s">
        <v>188</v>
      </c>
      <c r="M23" s="4"/>
    </row>
    <row r="24" spans="1:13" ht="19.899999999999999" customHeight="1" x14ac:dyDescent="0.25">
      <c r="C24" s="158" t="s">
        <v>189</v>
      </c>
      <c r="D24" s="136" t="s">
        <v>185</v>
      </c>
      <c r="E24" s="136" t="s">
        <v>216</v>
      </c>
      <c r="F24" s="155" t="s">
        <v>39</v>
      </c>
      <c r="G24" s="156" t="s">
        <v>39</v>
      </c>
      <c r="H24" s="156" t="s">
        <v>39</v>
      </c>
      <c r="I24" s="156" t="s">
        <v>39</v>
      </c>
      <c r="J24" s="156" t="s">
        <v>39</v>
      </c>
      <c r="K24" s="157"/>
      <c r="L24" s="141" t="s">
        <v>190</v>
      </c>
      <c r="M24" s="4"/>
    </row>
    <row r="25" spans="1:13" ht="60" customHeight="1" x14ac:dyDescent="0.25">
      <c r="C25" s="158" t="s">
        <v>191</v>
      </c>
      <c r="D25" s="136" t="s">
        <v>185</v>
      </c>
      <c r="E25" s="136" t="s">
        <v>216</v>
      </c>
      <c r="F25" s="155">
        <v>52912</v>
      </c>
      <c r="G25" s="156">
        <v>49992</v>
      </c>
      <c r="H25" s="156">
        <v>46438</v>
      </c>
      <c r="I25" s="156">
        <v>42732</v>
      </c>
      <c r="J25" s="156">
        <v>46948</v>
      </c>
      <c r="K25" s="157" t="s">
        <v>496</v>
      </c>
      <c r="L25" s="141" t="s">
        <v>192</v>
      </c>
      <c r="M25" s="4"/>
    </row>
    <row r="26" spans="1:13" ht="19.899999999999999" customHeight="1" x14ac:dyDescent="0.25">
      <c r="C26" s="158" t="s">
        <v>193</v>
      </c>
      <c r="D26" s="136" t="s">
        <v>185</v>
      </c>
      <c r="E26" s="136" t="s">
        <v>216</v>
      </c>
      <c r="F26" s="155">
        <v>22516</v>
      </c>
      <c r="G26" s="156">
        <v>24177</v>
      </c>
      <c r="H26" s="156">
        <v>29095</v>
      </c>
      <c r="I26" s="156">
        <v>20787</v>
      </c>
      <c r="J26" s="156">
        <v>23337</v>
      </c>
      <c r="K26" s="157" t="s">
        <v>447</v>
      </c>
      <c r="L26" s="141" t="s">
        <v>194</v>
      </c>
      <c r="M26" s="4"/>
    </row>
    <row r="27" spans="1:13" ht="19.899999999999999" customHeight="1" x14ac:dyDescent="0.25">
      <c r="C27" s="158" t="s">
        <v>195</v>
      </c>
      <c r="D27" s="136" t="s">
        <v>185</v>
      </c>
      <c r="E27" s="136" t="s">
        <v>216</v>
      </c>
      <c r="F27" s="155" t="s">
        <v>39</v>
      </c>
      <c r="G27" s="156" t="s">
        <v>39</v>
      </c>
      <c r="H27" s="156" t="s">
        <v>39</v>
      </c>
      <c r="I27" s="156" t="s">
        <v>39</v>
      </c>
      <c r="J27" s="156" t="s">
        <v>39</v>
      </c>
      <c r="K27" s="157"/>
      <c r="L27" s="141" t="s">
        <v>196</v>
      </c>
      <c r="M27" s="4"/>
    </row>
    <row r="28" spans="1:13" ht="19.899999999999999" customHeight="1" x14ac:dyDescent="0.25">
      <c r="C28" s="158" t="s">
        <v>197</v>
      </c>
      <c r="D28" s="136" t="s">
        <v>185</v>
      </c>
      <c r="E28" s="136" t="s">
        <v>216</v>
      </c>
      <c r="F28" s="155">
        <v>10239</v>
      </c>
      <c r="G28" s="156">
        <v>12817</v>
      </c>
      <c r="H28" s="156">
        <v>19120</v>
      </c>
      <c r="I28" s="156">
        <v>20617</v>
      </c>
      <c r="J28" s="156">
        <v>23729</v>
      </c>
      <c r="K28" s="157" t="s">
        <v>448</v>
      </c>
      <c r="L28" s="141" t="s">
        <v>198</v>
      </c>
      <c r="M28" s="4"/>
    </row>
    <row r="29" spans="1:13" ht="19.899999999999999" customHeight="1" x14ac:dyDescent="0.25">
      <c r="C29" s="151" t="s">
        <v>199</v>
      </c>
      <c r="D29" s="136" t="s">
        <v>43</v>
      </c>
      <c r="E29" s="136" t="s">
        <v>216</v>
      </c>
      <c r="F29" s="159">
        <v>0.93799999999999994</v>
      </c>
      <c r="G29" s="160">
        <v>0.95499999999999996</v>
      </c>
      <c r="H29" s="160">
        <v>0.99</v>
      </c>
      <c r="I29" s="160">
        <v>0.98699999999999999</v>
      </c>
      <c r="J29" s="160">
        <v>0.98399999999999999</v>
      </c>
      <c r="K29" s="157" t="s">
        <v>449</v>
      </c>
      <c r="L29" s="141"/>
      <c r="M29" s="4"/>
    </row>
    <row r="30" spans="1:13" ht="19.899999999999999" customHeight="1" x14ac:dyDescent="0.25">
      <c r="C30" s="151" t="s">
        <v>200</v>
      </c>
      <c r="D30" s="136" t="s">
        <v>185</v>
      </c>
      <c r="E30" s="136" t="s">
        <v>216</v>
      </c>
      <c r="F30" s="155" t="s">
        <v>39</v>
      </c>
      <c r="G30" s="156" t="s">
        <v>39</v>
      </c>
      <c r="H30" s="156" t="s">
        <v>39</v>
      </c>
      <c r="I30" s="156" t="s">
        <v>39</v>
      </c>
      <c r="J30" s="156" t="s">
        <v>39</v>
      </c>
      <c r="K30" s="157"/>
      <c r="L30" s="141" t="s">
        <v>201</v>
      </c>
      <c r="M30" s="4"/>
    </row>
    <row r="31" spans="1:13" ht="19.899999999999999" customHeight="1" x14ac:dyDescent="0.25">
      <c r="C31" s="151" t="s">
        <v>730</v>
      </c>
      <c r="D31" s="136" t="s">
        <v>43</v>
      </c>
      <c r="E31" s="136" t="s">
        <v>216</v>
      </c>
      <c r="F31" s="161" t="s">
        <v>39</v>
      </c>
      <c r="G31" s="162" t="s">
        <v>39</v>
      </c>
      <c r="H31" s="162" t="s">
        <v>39</v>
      </c>
      <c r="I31" s="162" t="s">
        <v>39</v>
      </c>
      <c r="J31" s="162" t="s">
        <v>39</v>
      </c>
      <c r="K31" s="157"/>
      <c r="L31" s="141"/>
      <c r="M31" s="4"/>
    </row>
    <row r="32" spans="1:13" ht="19.899999999999999" customHeight="1" x14ac:dyDescent="0.25">
      <c r="C32" s="151" t="s">
        <v>202</v>
      </c>
      <c r="D32" s="136" t="s">
        <v>185</v>
      </c>
      <c r="E32" s="136" t="s">
        <v>216</v>
      </c>
      <c r="F32" s="155">
        <v>5703</v>
      </c>
      <c r="G32" s="156">
        <v>4123</v>
      </c>
      <c r="H32" s="156">
        <v>964</v>
      </c>
      <c r="I32" s="156">
        <v>1118</v>
      </c>
      <c r="J32" s="156">
        <v>1500</v>
      </c>
      <c r="K32" s="157"/>
      <c r="L32" s="141" t="s">
        <v>203</v>
      </c>
      <c r="M32" s="4"/>
    </row>
    <row r="33" spans="1:18" ht="19.899999999999999" customHeight="1" x14ac:dyDescent="0.25">
      <c r="C33" s="158" t="s">
        <v>204</v>
      </c>
      <c r="D33" s="136" t="s">
        <v>185</v>
      </c>
      <c r="E33" s="136" t="s">
        <v>216</v>
      </c>
      <c r="F33" s="155">
        <v>224</v>
      </c>
      <c r="G33" s="156">
        <v>556</v>
      </c>
      <c r="H33" s="156">
        <v>964</v>
      </c>
      <c r="I33" s="156">
        <v>1118</v>
      </c>
      <c r="J33" s="156">
        <v>1500</v>
      </c>
      <c r="K33" s="157" t="s">
        <v>450</v>
      </c>
      <c r="L33" s="141" t="s">
        <v>205</v>
      </c>
      <c r="M33" s="4"/>
    </row>
    <row r="34" spans="1:18" customFormat="1" ht="19.899999999999999" customHeight="1" x14ac:dyDescent="0.25">
      <c r="A34" s="25"/>
      <c r="B34" s="83"/>
      <c r="C34" s="158" t="s">
        <v>731</v>
      </c>
      <c r="D34" s="136" t="s">
        <v>185</v>
      </c>
      <c r="E34" s="136" t="s">
        <v>216</v>
      </c>
      <c r="F34" s="155">
        <v>5268</v>
      </c>
      <c r="G34" s="156">
        <v>3567</v>
      </c>
      <c r="H34" s="156" t="s">
        <v>39</v>
      </c>
      <c r="I34" s="156" t="s">
        <v>39</v>
      </c>
      <c r="J34" s="156" t="s">
        <v>39</v>
      </c>
      <c r="K34" s="157" t="s">
        <v>272</v>
      </c>
      <c r="L34" s="141" t="s">
        <v>206</v>
      </c>
      <c r="M34" s="4"/>
      <c r="N34" s="1"/>
      <c r="O34" s="1"/>
      <c r="P34" s="1"/>
      <c r="Q34" s="1"/>
      <c r="R34" s="1"/>
    </row>
    <row r="35" spans="1:18" customFormat="1" ht="19.899999999999999" customHeight="1" x14ac:dyDescent="0.25">
      <c r="A35" s="25"/>
      <c r="B35" s="83"/>
      <c r="C35" s="158" t="s">
        <v>732</v>
      </c>
      <c r="D35" s="136" t="s">
        <v>185</v>
      </c>
      <c r="E35" s="136" t="s">
        <v>216</v>
      </c>
      <c r="F35" s="155">
        <v>212</v>
      </c>
      <c r="G35" s="156" t="s">
        <v>39</v>
      </c>
      <c r="H35" s="156" t="s">
        <v>39</v>
      </c>
      <c r="I35" s="156" t="s">
        <v>39</v>
      </c>
      <c r="J35" s="156" t="s">
        <v>39</v>
      </c>
      <c r="K35" s="157" t="s">
        <v>207</v>
      </c>
      <c r="L35" s="141" t="s">
        <v>208</v>
      </c>
      <c r="M35" s="4"/>
      <c r="N35" s="1"/>
      <c r="O35" s="1"/>
      <c r="P35" s="1"/>
      <c r="Q35" s="1"/>
      <c r="R35" s="1"/>
    </row>
    <row r="36" spans="1:18" customFormat="1" ht="19.899999999999999" customHeight="1" x14ac:dyDescent="0.25">
      <c r="A36" s="25"/>
      <c r="B36" s="83"/>
      <c r="C36" s="151" t="s">
        <v>209</v>
      </c>
      <c r="D36" s="136" t="s">
        <v>43</v>
      </c>
      <c r="E36" s="136" t="s">
        <v>216</v>
      </c>
      <c r="F36" s="159">
        <v>6.2E-2</v>
      </c>
      <c r="G36" s="160">
        <v>4.4999999999999998E-2</v>
      </c>
      <c r="H36" s="160">
        <v>0.01</v>
      </c>
      <c r="I36" s="160">
        <v>1.2999999999999999E-2</v>
      </c>
      <c r="J36" s="160">
        <v>1.6E-2</v>
      </c>
      <c r="K36" s="157" t="s">
        <v>451</v>
      </c>
      <c r="L36" s="141"/>
      <c r="M36" s="4"/>
      <c r="N36" s="1"/>
    </row>
    <row r="37" spans="1:18" customFormat="1" ht="19.899999999999999" customHeight="1" x14ac:dyDescent="0.25">
      <c r="A37" s="25"/>
      <c r="B37" s="83"/>
      <c r="C37" s="168"/>
      <c r="D37" s="130"/>
      <c r="E37" s="130"/>
      <c r="F37" s="169"/>
      <c r="G37" s="169"/>
      <c r="H37" s="169"/>
      <c r="I37" s="169"/>
      <c r="J37" s="169"/>
      <c r="K37" s="166"/>
      <c r="L37" s="167"/>
      <c r="M37" s="4"/>
      <c r="N37" s="1"/>
    </row>
    <row r="38" spans="1:18" customFormat="1" ht="19.899999999999999" customHeight="1" x14ac:dyDescent="0.25">
      <c r="A38" s="25"/>
      <c r="B38" s="83"/>
      <c r="C38" s="170" t="s">
        <v>41</v>
      </c>
      <c r="D38" s="134"/>
      <c r="E38" s="134"/>
      <c r="F38" s="174"/>
      <c r="G38" s="174"/>
      <c r="H38" s="174"/>
      <c r="I38" s="174"/>
      <c r="J38" s="174"/>
      <c r="K38" s="172"/>
      <c r="L38" s="173"/>
      <c r="N38" s="1"/>
    </row>
    <row r="39" spans="1:18" customFormat="1" ht="19.899999999999999" customHeight="1" x14ac:dyDescent="0.25">
      <c r="A39" s="25"/>
      <c r="B39" s="83"/>
      <c r="C39" s="151" t="s">
        <v>210</v>
      </c>
      <c r="D39" s="136" t="s">
        <v>211</v>
      </c>
      <c r="E39" s="136"/>
      <c r="F39" s="155">
        <v>1549</v>
      </c>
      <c r="G39" s="156">
        <v>1559</v>
      </c>
      <c r="H39" s="156">
        <v>1733</v>
      </c>
      <c r="I39" s="156" t="s">
        <v>39</v>
      </c>
      <c r="J39" s="156" t="s">
        <v>39</v>
      </c>
      <c r="K39" s="243" t="s">
        <v>452</v>
      </c>
      <c r="L39" s="245"/>
      <c r="N39" s="1"/>
    </row>
    <row r="40" spans="1:18" customFormat="1" ht="19.899999999999999" customHeight="1" x14ac:dyDescent="0.25">
      <c r="A40" s="25"/>
      <c r="B40" s="83"/>
      <c r="C40" s="158" t="s">
        <v>212</v>
      </c>
      <c r="D40" s="136" t="s">
        <v>211</v>
      </c>
      <c r="E40" s="136"/>
      <c r="F40" s="155">
        <v>1531</v>
      </c>
      <c r="G40" s="156">
        <v>1543</v>
      </c>
      <c r="H40" s="156">
        <v>1722</v>
      </c>
      <c r="I40" s="156" t="s">
        <v>39</v>
      </c>
      <c r="J40" s="156" t="s">
        <v>39</v>
      </c>
      <c r="K40" s="244"/>
      <c r="L40" s="246"/>
      <c r="N40" s="1"/>
    </row>
    <row r="41" spans="1:18" customFormat="1" ht="19.899999999999999" customHeight="1" x14ac:dyDescent="0.25">
      <c r="A41" s="25"/>
      <c r="B41" s="83"/>
      <c r="C41" s="158" t="s">
        <v>213</v>
      </c>
      <c r="D41" s="136" t="s">
        <v>211</v>
      </c>
      <c r="E41" s="136"/>
      <c r="F41" s="155">
        <v>18</v>
      </c>
      <c r="G41" s="156">
        <v>16</v>
      </c>
      <c r="H41" s="156">
        <v>12</v>
      </c>
      <c r="I41" s="156" t="s">
        <v>39</v>
      </c>
      <c r="J41" s="156" t="s">
        <v>39</v>
      </c>
      <c r="K41" s="157" t="s">
        <v>275</v>
      </c>
      <c r="L41" s="141"/>
      <c r="N41" s="1"/>
    </row>
    <row r="42" spans="1:18" customFormat="1" ht="19.899999999999999" customHeight="1" x14ac:dyDescent="0.25">
      <c r="A42" s="25"/>
      <c r="B42" s="83"/>
      <c r="C42" s="164"/>
      <c r="D42" s="130"/>
      <c r="E42" s="130"/>
      <c r="F42" s="165"/>
      <c r="G42" s="165"/>
      <c r="H42" s="165"/>
      <c r="I42" s="165"/>
      <c r="J42" s="165"/>
      <c r="K42" s="166"/>
      <c r="L42" s="167"/>
      <c r="N42" s="1"/>
    </row>
    <row r="43" spans="1:18" customFormat="1" ht="19.899999999999999" customHeight="1" x14ac:dyDescent="0.25">
      <c r="A43" s="25"/>
      <c r="B43" s="83"/>
      <c r="C43" s="170" t="s">
        <v>44</v>
      </c>
      <c r="D43" s="134"/>
      <c r="E43" s="134"/>
      <c r="F43" s="171"/>
      <c r="G43" s="171"/>
      <c r="H43" s="171"/>
      <c r="I43" s="171"/>
      <c r="J43" s="171"/>
      <c r="K43" s="172"/>
      <c r="L43" s="173"/>
      <c r="N43" s="1"/>
    </row>
    <row r="44" spans="1:18" customFormat="1" ht="19.899999999999999" customHeight="1" x14ac:dyDescent="0.25">
      <c r="A44" s="25"/>
      <c r="B44" s="83"/>
      <c r="C44" s="151" t="s">
        <v>42</v>
      </c>
      <c r="D44" s="136" t="s">
        <v>497</v>
      </c>
      <c r="E44" s="136"/>
      <c r="F44" s="155">
        <v>80409</v>
      </c>
      <c r="G44" s="156">
        <v>79733</v>
      </c>
      <c r="H44" s="156">
        <v>91671</v>
      </c>
      <c r="I44" s="156">
        <v>109942</v>
      </c>
      <c r="J44" s="156">
        <v>124936</v>
      </c>
      <c r="K44" s="157" t="s">
        <v>276</v>
      </c>
      <c r="L44" s="141"/>
      <c r="N44" s="1"/>
    </row>
    <row r="45" spans="1:18" customFormat="1" ht="19.899999999999999" customHeight="1" x14ac:dyDescent="0.25">
      <c r="A45" s="25"/>
      <c r="B45" s="83"/>
      <c r="C45" s="151" t="s">
        <v>214</v>
      </c>
      <c r="D45" s="136" t="s">
        <v>497</v>
      </c>
      <c r="E45" s="136"/>
      <c r="F45" s="155">
        <v>8955</v>
      </c>
      <c r="G45" s="156">
        <v>12926</v>
      </c>
      <c r="H45" s="156">
        <v>12235</v>
      </c>
      <c r="I45" s="156">
        <v>17995</v>
      </c>
      <c r="J45" s="156">
        <v>36575</v>
      </c>
      <c r="K45" s="157" t="s">
        <v>277</v>
      </c>
      <c r="L45" s="141"/>
      <c r="N45" s="1"/>
    </row>
    <row r="46" spans="1:18" customFormat="1" ht="19.899999999999999" customHeight="1" x14ac:dyDescent="0.25">
      <c r="A46" s="25"/>
      <c r="B46" s="83"/>
      <c r="C46" s="168"/>
      <c r="D46" s="130"/>
      <c r="E46" s="130"/>
      <c r="F46" s="165"/>
      <c r="G46" s="165"/>
      <c r="H46" s="165"/>
      <c r="I46" s="165"/>
      <c r="J46" s="165"/>
      <c r="K46" s="166"/>
      <c r="L46" s="167"/>
      <c r="N46" s="1"/>
    </row>
    <row r="47" spans="1:18" ht="19.899999999999999" customHeight="1" x14ac:dyDescent="0.25">
      <c r="C47" s="27"/>
      <c r="D47" s="27"/>
      <c r="E47" s="27"/>
      <c r="F47" s="41"/>
      <c r="G47" s="41"/>
      <c r="H47" s="41"/>
      <c r="I47" s="41"/>
      <c r="J47" s="41"/>
      <c r="K47" s="27"/>
      <c r="L47" s="39"/>
      <c r="M47" s="19"/>
      <c r="N47" s="27"/>
      <c r="O47" s="4"/>
    </row>
    <row r="48" spans="1:18" ht="19.899999999999999" customHeight="1" x14ac:dyDescent="0.25">
      <c r="D48" s="27"/>
      <c r="E48" s="27"/>
      <c r="F48" s="41"/>
      <c r="G48" s="41"/>
      <c r="H48" s="41"/>
      <c r="I48" s="41"/>
      <c r="J48" s="41"/>
      <c r="K48" s="27"/>
      <c r="L48" s="39"/>
      <c r="M48" s="27"/>
      <c r="N48" s="27"/>
      <c r="O48" s="27"/>
    </row>
    <row r="49" spans="3:15" ht="19.899999999999999" customHeight="1" x14ac:dyDescent="0.25">
      <c r="C49" s="33" t="s">
        <v>752</v>
      </c>
      <c r="D49" s="27"/>
      <c r="E49" s="27"/>
      <c r="F49" s="41"/>
      <c r="G49" s="41"/>
      <c r="H49" s="41"/>
      <c r="I49" s="41"/>
      <c r="J49" s="41"/>
      <c r="K49" s="27"/>
      <c r="L49" s="39"/>
      <c r="M49" s="27"/>
      <c r="N49" s="27"/>
      <c r="O49" s="27"/>
    </row>
    <row r="50" spans="3:15" ht="19.899999999999999" customHeight="1" x14ac:dyDescent="0.25">
      <c r="C50" s="45" t="s">
        <v>169</v>
      </c>
      <c r="D50" s="59" t="s">
        <v>38</v>
      </c>
      <c r="E50" s="59" t="s">
        <v>445</v>
      </c>
      <c r="F50" s="59">
        <v>2023</v>
      </c>
      <c r="G50" s="59">
        <v>2022</v>
      </c>
      <c r="H50" s="59">
        <v>2021</v>
      </c>
      <c r="I50" s="59">
        <v>2020</v>
      </c>
      <c r="J50" s="59">
        <v>2019</v>
      </c>
      <c r="K50" s="45" t="s">
        <v>47</v>
      </c>
      <c r="L50" s="96" t="s">
        <v>446</v>
      </c>
      <c r="M50" s="27"/>
      <c r="N50" s="27"/>
      <c r="O50" s="27"/>
    </row>
    <row r="51" spans="3:15" ht="19.899999999999999" customHeight="1" x14ac:dyDescent="0.25">
      <c r="C51" s="178"/>
      <c r="D51" s="56"/>
      <c r="E51" s="56"/>
      <c r="F51" s="56"/>
      <c r="G51" s="56"/>
      <c r="H51" s="56"/>
      <c r="I51" s="56"/>
      <c r="J51" s="56"/>
      <c r="K51" s="126"/>
      <c r="L51" s="57"/>
      <c r="M51" s="27"/>
      <c r="N51" s="27"/>
      <c r="O51" s="27"/>
    </row>
    <row r="52" spans="3:15" ht="19.899999999999999" customHeight="1" x14ac:dyDescent="0.25">
      <c r="C52" s="170" t="s">
        <v>218</v>
      </c>
      <c r="D52" s="134"/>
      <c r="E52" s="134"/>
      <c r="F52" s="134"/>
      <c r="G52" s="134"/>
      <c r="H52" s="134"/>
      <c r="I52" s="134"/>
      <c r="J52" s="134"/>
      <c r="K52" s="144"/>
      <c r="L52" s="173"/>
      <c r="M52" s="27"/>
      <c r="N52" s="27"/>
      <c r="O52" s="27"/>
    </row>
    <row r="53" spans="3:15" ht="90" customHeight="1" x14ac:dyDescent="0.25">
      <c r="C53" s="151" t="s">
        <v>220</v>
      </c>
      <c r="D53" s="136" t="s">
        <v>712</v>
      </c>
      <c r="E53" s="136" t="s">
        <v>216</v>
      </c>
      <c r="F53" s="155">
        <v>19013</v>
      </c>
      <c r="G53" s="156">
        <v>20143</v>
      </c>
      <c r="H53" s="156">
        <v>22997</v>
      </c>
      <c r="I53" s="156">
        <v>20034</v>
      </c>
      <c r="J53" s="156">
        <v>22718</v>
      </c>
      <c r="K53" s="157" t="s">
        <v>714</v>
      </c>
      <c r="L53" s="141"/>
      <c r="M53" s="27"/>
      <c r="N53" s="27"/>
      <c r="O53" s="27"/>
    </row>
    <row r="54" spans="3:15" ht="45" customHeight="1" x14ac:dyDescent="0.25">
      <c r="C54" s="151" t="s">
        <v>219</v>
      </c>
      <c r="D54" s="136" t="s">
        <v>712</v>
      </c>
      <c r="E54" s="136" t="s">
        <v>216</v>
      </c>
      <c r="F54" s="155">
        <v>20769</v>
      </c>
      <c r="G54" s="156">
        <v>20783</v>
      </c>
      <c r="H54" s="156">
        <v>22193</v>
      </c>
      <c r="I54" s="156">
        <v>19730</v>
      </c>
      <c r="J54" s="156">
        <v>22045</v>
      </c>
      <c r="K54" s="157" t="s">
        <v>733</v>
      </c>
      <c r="L54" s="141"/>
      <c r="M54" s="27"/>
      <c r="N54" s="27"/>
      <c r="O54" s="27"/>
    </row>
    <row r="55" spans="3:15" ht="49.5" customHeight="1" x14ac:dyDescent="0.25">
      <c r="C55" s="158" t="s">
        <v>40</v>
      </c>
      <c r="D55" s="136" t="s">
        <v>712</v>
      </c>
      <c r="E55" s="136" t="s">
        <v>216</v>
      </c>
      <c r="F55" s="155">
        <v>15158</v>
      </c>
      <c r="G55" s="156">
        <v>14925</v>
      </c>
      <c r="H55" s="156">
        <v>14923</v>
      </c>
      <c r="I55" s="156">
        <v>12558</v>
      </c>
      <c r="J55" s="156">
        <v>13736</v>
      </c>
      <c r="K55" s="157" t="s">
        <v>715</v>
      </c>
      <c r="L55" s="141" t="s">
        <v>170</v>
      </c>
      <c r="M55" s="27"/>
      <c r="N55" s="27"/>
      <c r="O55" s="27"/>
    </row>
    <row r="56" spans="3:15" ht="20.100000000000001" customHeight="1" x14ac:dyDescent="0.25">
      <c r="C56" s="158" t="s">
        <v>171</v>
      </c>
      <c r="D56" s="136" t="s">
        <v>712</v>
      </c>
      <c r="E56" s="136" t="s">
        <v>216</v>
      </c>
      <c r="F56" s="155">
        <v>5611</v>
      </c>
      <c r="G56" s="156">
        <v>5859</v>
      </c>
      <c r="H56" s="156">
        <v>7270</v>
      </c>
      <c r="I56" s="156">
        <v>7172</v>
      </c>
      <c r="J56" s="156">
        <v>8309</v>
      </c>
      <c r="K56" s="157" t="s">
        <v>273</v>
      </c>
      <c r="L56" s="141" t="s">
        <v>172</v>
      </c>
      <c r="M56" s="27"/>
      <c r="N56" s="27"/>
      <c r="O56" s="27"/>
    </row>
    <row r="57" spans="3:15" ht="45" customHeight="1" x14ac:dyDescent="0.25">
      <c r="C57" s="158" t="s">
        <v>173</v>
      </c>
      <c r="D57" s="136" t="s">
        <v>712</v>
      </c>
      <c r="E57" s="136" t="s">
        <v>216</v>
      </c>
      <c r="F57" s="155">
        <v>3856</v>
      </c>
      <c r="G57" s="156">
        <v>5218</v>
      </c>
      <c r="H57" s="156">
        <v>8074</v>
      </c>
      <c r="I57" s="156">
        <v>7476</v>
      </c>
      <c r="J57" s="156">
        <v>8981</v>
      </c>
      <c r="K57" s="157" t="s">
        <v>716</v>
      </c>
      <c r="L57" s="141" t="s">
        <v>174</v>
      </c>
      <c r="M57" s="27"/>
      <c r="N57" s="27"/>
      <c r="O57" s="27"/>
    </row>
    <row r="58" spans="3:15" ht="19.899999999999999" customHeight="1" x14ac:dyDescent="0.25">
      <c r="C58" s="164"/>
      <c r="D58" s="130"/>
      <c r="E58" s="130"/>
      <c r="F58" s="165"/>
      <c r="G58" s="165"/>
      <c r="H58" s="165"/>
      <c r="I58" s="165"/>
      <c r="J58" s="165"/>
      <c r="K58" s="166"/>
      <c r="L58" s="167"/>
      <c r="M58" s="27"/>
      <c r="N58" s="27"/>
      <c r="O58" s="27"/>
    </row>
    <row r="59" spans="3:15" ht="19.899999999999999" customHeight="1" x14ac:dyDescent="0.25">
      <c r="C59" s="170" t="s">
        <v>175</v>
      </c>
      <c r="D59" s="134"/>
      <c r="E59" s="134"/>
      <c r="F59" s="171"/>
      <c r="G59" s="171"/>
      <c r="H59" s="171"/>
      <c r="I59" s="171"/>
      <c r="J59" s="171"/>
      <c r="K59" s="172"/>
      <c r="L59" s="173"/>
      <c r="M59" s="27"/>
      <c r="N59" s="27"/>
      <c r="O59" s="27"/>
    </row>
    <row r="60" spans="3:15" ht="20.100000000000001" customHeight="1" x14ac:dyDescent="0.25">
      <c r="C60" s="151" t="s">
        <v>176</v>
      </c>
      <c r="D60" s="136" t="s">
        <v>712</v>
      </c>
      <c r="E60" s="136" t="s">
        <v>216</v>
      </c>
      <c r="F60" s="155">
        <v>4423</v>
      </c>
      <c r="G60" s="156">
        <v>6285</v>
      </c>
      <c r="H60" s="156">
        <v>9639</v>
      </c>
      <c r="I60" s="156">
        <v>7701</v>
      </c>
      <c r="J60" s="156">
        <v>8992</v>
      </c>
      <c r="K60" s="157" t="s">
        <v>453</v>
      </c>
      <c r="L60" s="139" t="s">
        <v>177</v>
      </c>
      <c r="M60" s="27"/>
      <c r="N60" s="27"/>
      <c r="O60" s="27"/>
    </row>
    <row r="61" spans="3:15" ht="19.899999999999999" customHeight="1" x14ac:dyDescent="0.25">
      <c r="C61" s="151" t="s">
        <v>178</v>
      </c>
      <c r="D61" s="136" t="s">
        <v>712</v>
      </c>
      <c r="E61" s="136" t="s">
        <v>216</v>
      </c>
      <c r="F61" s="155">
        <v>3808</v>
      </c>
      <c r="G61" s="156">
        <v>3834</v>
      </c>
      <c r="H61" s="156">
        <v>4334</v>
      </c>
      <c r="I61" s="156">
        <v>4105</v>
      </c>
      <c r="J61" s="156">
        <v>5003</v>
      </c>
      <c r="K61" s="157" t="s">
        <v>179</v>
      </c>
      <c r="L61" s="141"/>
      <c r="M61" s="27"/>
      <c r="N61" s="27"/>
      <c r="O61" s="27"/>
    </row>
    <row r="62" spans="3:15" ht="45" customHeight="1" x14ac:dyDescent="0.25">
      <c r="C62" s="151" t="s">
        <v>180</v>
      </c>
      <c r="D62" s="136" t="s">
        <v>712</v>
      </c>
      <c r="E62" s="136" t="s">
        <v>216</v>
      </c>
      <c r="F62" s="155">
        <v>10782</v>
      </c>
      <c r="G62" s="156">
        <v>10024</v>
      </c>
      <c r="H62" s="156">
        <v>9024</v>
      </c>
      <c r="I62" s="156">
        <v>8229</v>
      </c>
      <c r="J62" s="156">
        <v>8722</v>
      </c>
      <c r="K62" s="157" t="s">
        <v>717</v>
      </c>
      <c r="L62" s="141"/>
      <c r="M62" s="27"/>
      <c r="N62" s="27"/>
      <c r="O62" s="27"/>
    </row>
    <row r="63" spans="3:15" ht="19.899999999999999" customHeight="1" x14ac:dyDescent="0.25">
      <c r="C63" s="168"/>
      <c r="D63" s="130"/>
      <c r="E63" s="130"/>
      <c r="F63" s="165"/>
      <c r="G63" s="165"/>
      <c r="H63" s="165"/>
      <c r="I63" s="165"/>
      <c r="J63" s="165"/>
      <c r="K63" s="166"/>
      <c r="L63" s="167"/>
      <c r="M63" s="27"/>
      <c r="N63" s="27"/>
      <c r="O63" s="27"/>
    </row>
    <row r="64" spans="3:15" ht="19.899999999999999" customHeight="1" x14ac:dyDescent="0.25">
      <c r="C64" s="170" t="s">
        <v>181</v>
      </c>
      <c r="D64" s="134"/>
      <c r="E64" s="134"/>
      <c r="F64" s="171"/>
      <c r="G64" s="171"/>
      <c r="H64" s="171"/>
      <c r="I64" s="171"/>
      <c r="J64" s="171"/>
      <c r="K64" s="172" t="s">
        <v>274</v>
      </c>
      <c r="L64" s="173"/>
      <c r="M64" s="27"/>
      <c r="N64" s="27"/>
      <c r="O64" s="27"/>
    </row>
    <row r="65" spans="3:15" ht="45" customHeight="1" x14ac:dyDescent="0.25">
      <c r="C65" s="151" t="s">
        <v>183</v>
      </c>
      <c r="D65" s="136" t="s">
        <v>712</v>
      </c>
      <c r="E65" s="136" t="s">
        <v>216</v>
      </c>
      <c r="F65" s="155">
        <v>1612627</v>
      </c>
      <c r="G65" s="156">
        <v>1929831</v>
      </c>
      <c r="H65" s="156">
        <v>2059437</v>
      </c>
      <c r="I65" s="156" t="s">
        <v>39</v>
      </c>
      <c r="J65" s="156" t="s">
        <v>39</v>
      </c>
      <c r="K65" s="157" t="s">
        <v>734</v>
      </c>
      <c r="L65" s="141" t="s">
        <v>182</v>
      </c>
      <c r="M65" s="27"/>
      <c r="N65" s="27"/>
      <c r="O65" s="27"/>
    </row>
    <row r="66" spans="3:15" ht="30" customHeight="1" x14ac:dyDescent="0.25">
      <c r="C66" s="151" t="s">
        <v>184</v>
      </c>
      <c r="D66" s="163" t="s">
        <v>713</v>
      </c>
      <c r="E66" s="136" t="s">
        <v>216</v>
      </c>
      <c r="F66" s="137">
        <v>3.82</v>
      </c>
      <c r="G66" s="136">
        <v>4.57</v>
      </c>
      <c r="H66" s="136">
        <v>5.1100000000000003</v>
      </c>
      <c r="I66" s="136" t="s">
        <v>39</v>
      </c>
      <c r="J66" s="136" t="s">
        <v>39</v>
      </c>
      <c r="K66" s="157" t="s">
        <v>454</v>
      </c>
      <c r="L66" s="141"/>
      <c r="M66" s="27"/>
      <c r="N66" s="27"/>
      <c r="O66" s="27"/>
    </row>
    <row r="67" spans="3:15" ht="19.899999999999999" customHeight="1" x14ac:dyDescent="0.25">
      <c r="C67" s="27"/>
      <c r="D67" s="27"/>
      <c r="E67" s="27"/>
      <c r="F67" s="41"/>
      <c r="G67" s="41"/>
      <c r="H67" s="41"/>
      <c r="I67" s="41"/>
      <c r="J67" s="41"/>
      <c r="K67" s="27"/>
      <c r="L67" s="39"/>
      <c r="M67" s="27"/>
      <c r="N67" s="27"/>
      <c r="O67" s="27"/>
    </row>
    <row r="68" spans="3:15" ht="19.899999999999999" customHeight="1" x14ac:dyDescent="0.25">
      <c r="O68" s="27"/>
    </row>
    <row r="69" spans="3:15" ht="19.899999999999999" customHeight="1" x14ac:dyDescent="0.25">
      <c r="C69" s="27"/>
      <c r="D69" s="27"/>
      <c r="E69" s="27"/>
      <c r="F69" s="41"/>
      <c r="G69" s="41"/>
      <c r="H69" s="41"/>
      <c r="I69" s="41"/>
      <c r="J69" s="41"/>
      <c r="K69" s="27"/>
      <c r="L69" s="39"/>
      <c r="M69" s="27"/>
      <c r="N69" s="27"/>
      <c r="O69" s="27"/>
    </row>
    <row r="70" spans="3:15" ht="19.899999999999999" customHeight="1" x14ac:dyDescent="0.25">
      <c r="C70" s="27"/>
      <c r="D70" s="27"/>
      <c r="E70" s="27"/>
      <c r="F70" s="41"/>
      <c r="G70" s="41"/>
      <c r="H70" s="41"/>
      <c r="I70" s="41"/>
      <c r="J70" s="41"/>
      <c r="K70" s="27"/>
      <c r="L70" s="39"/>
      <c r="M70" s="27"/>
      <c r="N70" s="27"/>
      <c r="O70" s="27"/>
    </row>
    <row r="71" spans="3:15" ht="19.899999999999999" customHeight="1" x14ac:dyDescent="0.25">
      <c r="C71" s="27"/>
      <c r="D71" s="27"/>
      <c r="E71" s="27"/>
      <c r="F71" s="41"/>
      <c r="G71" s="41"/>
      <c r="H71" s="41"/>
      <c r="I71" s="41"/>
      <c r="J71" s="41"/>
      <c r="K71" s="27"/>
      <c r="L71" s="39"/>
      <c r="M71" s="27"/>
      <c r="N71" s="27"/>
      <c r="O71" s="27"/>
    </row>
    <row r="72" spans="3:15" ht="19.899999999999999" customHeight="1" x14ac:dyDescent="0.25">
      <c r="C72" s="27"/>
      <c r="D72" s="27"/>
      <c r="E72" s="27"/>
      <c r="F72" s="41"/>
      <c r="G72" s="41"/>
      <c r="H72" s="41"/>
      <c r="I72" s="41"/>
      <c r="J72" s="41"/>
      <c r="K72" s="27"/>
      <c r="L72" s="39"/>
      <c r="M72" s="27"/>
      <c r="N72" s="27"/>
      <c r="O72" s="27"/>
    </row>
    <row r="73" spans="3:15" ht="19.899999999999999" customHeight="1" x14ac:dyDescent="0.25">
      <c r="C73" s="27"/>
      <c r="D73" s="27"/>
      <c r="E73" s="27"/>
      <c r="F73" s="41"/>
      <c r="G73" s="41"/>
      <c r="H73" s="41"/>
      <c r="I73" s="41"/>
      <c r="J73" s="41"/>
      <c r="K73" s="27"/>
      <c r="L73" s="39"/>
      <c r="M73" s="27"/>
      <c r="N73" s="27"/>
      <c r="O73" s="27"/>
    </row>
    <row r="74" spans="3:15" ht="19.899999999999999" customHeight="1" x14ac:dyDescent="0.25">
      <c r="C74" s="27"/>
      <c r="D74" s="27"/>
      <c r="E74" s="27"/>
      <c r="F74" s="41"/>
      <c r="G74" s="41"/>
      <c r="H74" s="41"/>
      <c r="I74" s="41"/>
      <c r="J74" s="41"/>
      <c r="K74" s="27"/>
      <c r="L74" s="39"/>
      <c r="M74" s="27"/>
      <c r="N74" s="27"/>
      <c r="O74" s="27"/>
    </row>
    <row r="75" spans="3:15" ht="19.899999999999999" customHeight="1" x14ac:dyDescent="0.25">
      <c r="C75" s="27"/>
      <c r="D75" s="27"/>
      <c r="E75" s="27"/>
      <c r="F75" s="41"/>
      <c r="G75" s="41"/>
      <c r="H75" s="41"/>
      <c r="I75" s="41"/>
      <c r="J75" s="41"/>
      <c r="K75" s="27"/>
      <c r="L75" s="39"/>
      <c r="M75" s="27"/>
      <c r="N75" s="27"/>
      <c r="O75" s="27"/>
    </row>
    <row r="76" spans="3:15" ht="19.899999999999999" customHeight="1" x14ac:dyDescent="0.25">
      <c r="C76" s="27"/>
      <c r="D76" s="27"/>
      <c r="E76" s="27"/>
      <c r="F76" s="41"/>
      <c r="G76" s="41"/>
      <c r="H76" s="41"/>
      <c r="I76" s="41"/>
      <c r="J76" s="41"/>
      <c r="K76" s="27"/>
      <c r="L76" s="39"/>
      <c r="M76" s="27"/>
      <c r="N76" s="27"/>
      <c r="O76" s="27"/>
    </row>
    <row r="77" spans="3:15" ht="19.899999999999999" customHeight="1" x14ac:dyDescent="0.25">
      <c r="C77" s="27"/>
      <c r="D77" s="27"/>
      <c r="E77" s="27"/>
      <c r="F77" s="41"/>
      <c r="G77" s="41"/>
      <c r="H77" s="41"/>
      <c r="I77" s="41"/>
      <c r="J77" s="41"/>
      <c r="K77" s="27"/>
      <c r="L77" s="39"/>
      <c r="M77" s="27"/>
      <c r="N77" s="27"/>
      <c r="O77" s="27"/>
    </row>
    <row r="78" spans="3:15" ht="19.899999999999999" customHeight="1" x14ac:dyDescent="0.25">
      <c r="C78" s="27"/>
      <c r="D78" s="27"/>
      <c r="E78" s="27"/>
      <c r="F78" s="41"/>
      <c r="G78" s="41"/>
      <c r="H78" s="41"/>
      <c r="I78" s="41"/>
      <c r="J78" s="41"/>
      <c r="K78" s="27"/>
      <c r="L78" s="39"/>
      <c r="M78" s="27"/>
      <c r="N78" s="27"/>
      <c r="O78" s="27"/>
    </row>
    <row r="79" spans="3:15" ht="19.899999999999999" customHeight="1" x14ac:dyDescent="0.25">
      <c r="C79" s="27"/>
      <c r="D79" s="27"/>
      <c r="E79" s="27"/>
      <c r="F79" s="41"/>
      <c r="G79" s="41"/>
      <c r="H79" s="41"/>
      <c r="I79" s="41"/>
      <c r="J79" s="41"/>
      <c r="K79" s="27"/>
      <c r="L79" s="39"/>
      <c r="M79" s="27"/>
      <c r="N79" s="27"/>
      <c r="O79" s="27"/>
    </row>
    <row r="80" spans="3:15" ht="19.899999999999999" customHeight="1" x14ac:dyDescent="0.25">
      <c r="C80" s="27"/>
      <c r="D80" s="27"/>
      <c r="E80" s="27"/>
      <c r="F80" s="41"/>
      <c r="G80" s="41"/>
      <c r="H80" s="41"/>
      <c r="I80" s="41"/>
      <c r="J80" s="41"/>
      <c r="K80" s="27"/>
      <c r="L80" s="39"/>
      <c r="M80" s="27"/>
      <c r="N80" s="27"/>
      <c r="O80" s="27"/>
    </row>
    <row r="81" spans="3:15" ht="19.899999999999999" customHeight="1" x14ac:dyDescent="0.25">
      <c r="C81" s="27"/>
      <c r="D81" s="27"/>
      <c r="E81" s="27"/>
      <c r="F81" s="41"/>
      <c r="G81" s="41"/>
      <c r="H81" s="41"/>
      <c r="I81" s="41"/>
      <c r="J81" s="41"/>
      <c r="K81" s="27"/>
      <c r="L81" s="39"/>
      <c r="M81" s="27"/>
      <c r="N81" s="27"/>
      <c r="O81" s="27"/>
    </row>
    <row r="82" spans="3:15" ht="19.899999999999999" customHeight="1" x14ac:dyDescent="0.25">
      <c r="C82" s="27"/>
      <c r="D82" s="27"/>
      <c r="E82" s="27"/>
      <c r="F82" s="41"/>
      <c r="G82" s="41"/>
      <c r="H82" s="41"/>
      <c r="I82" s="41"/>
      <c r="J82" s="41"/>
      <c r="K82" s="27"/>
      <c r="L82" s="39"/>
      <c r="M82" s="27"/>
      <c r="N82" s="27"/>
      <c r="O82" s="27"/>
    </row>
    <row r="83" spans="3:15" ht="19.899999999999999" customHeight="1" x14ac:dyDescent="0.25">
      <c r="C83" s="27"/>
      <c r="D83" s="27"/>
      <c r="E83" s="27"/>
      <c r="F83" s="41"/>
      <c r="G83" s="41"/>
      <c r="H83" s="41"/>
      <c r="I83" s="41"/>
      <c r="J83" s="41"/>
      <c r="K83" s="27"/>
      <c r="L83" s="39"/>
      <c r="M83" s="27"/>
      <c r="N83" s="27"/>
      <c r="O83" s="27"/>
    </row>
    <row r="84" spans="3:15" ht="19.899999999999999" customHeight="1" x14ac:dyDescent="0.25">
      <c r="C84" s="27"/>
      <c r="D84" s="27"/>
      <c r="E84" s="27"/>
      <c r="F84" s="41"/>
      <c r="G84" s="41"/>
      <c r="H84" s="41"/>
      <c r="I84" s="41"/>
      <c r="J84" s="41"/>
      <c r="K84" s="27"/>
      <c r="L84" s="39"/>
      <c r="M84" s="27"/>
      <c r="N84" s="27"/>
      <c r="O84" s="27"/>
    </row>
    <row r="85" spans="3:15" ht="19.899999999999999" customHeight="1" x14ac:dyDescent="0.25">
      <c r="C85" s="27"/>
      <c r="D85" s="27"/>
      <c r="E85" s="27"/>
      <c r="F85" s="41"/>
      <c r="G85" s="41"/>
      <c r="H85" s="41"/>
      <c r="I85" s="41"/>
      <c r="J85" s="41"/>
      <c r="K85" s="27"/>
      <c r="L85" s="39"/>
      <c r="M85" s="27"/>
      <c r="N85" s="27"/>
      <c r="O85" s="27"/>
    </row>
    <row r="86" spans="3:15" ht="19.899999999999999" customHeight="1" x14ac:dyDescent="0.25">
      <c r="C86" s="27"/>
      <c r="D86" s="27"/>
      <c r="E86" s="27"/>
      <c r="F86" s="41"/>
      <c r="G86" s="41"/>
      <c r="H86" s="41"/>
      <c r="I86" s="41"/>
      <c r="J86" s="41"/>
      <c r="K86" s="27"/>
      <c r="L86" s="39"/>
      <c r="M86" s="27"/>
      <c r="N86" s="27"/>
      <c r="O86" s="27"/>
    </row>
    <row r="87" spans="3:15" ht="19.899999999999999" customHeight="1" x14ac:dyDescent="0.25">
      <c r="C87" s="27"/>
      <c r="D87" s="27"/>
      <c r="E87" s="27"/>
      <c r="F87" s="41"/>
      <c r="G87" s="41"/>
      <c r="H87" s="41"/>
      <c r="I87" s="41"/>
      <c r="J87" s="41"/>
      <c r="K87" s="27"/>
      <c r="L87" s="39"/>
      <c r="M87" s="27"/>
      <c r="N87" s="27"/>
      <c r="O87" s="27"/>
    </row>
    <row r="88" spans="3:15" ht="19.899999999999999" customHeight="1" x14ac:dyDescent="0.25">
      <c r="C88" s="27"/>
      <c r="D88" s="27"/>
      <c r="E88" s="27"/>
      <c r="F88" s="41"/>
      <c r="G88" s="41"/>
      <c r="H88" s="41"/>
      <c r="I88" s="41"/>
      <c r="J88" s="41"/>
      <c r="K88" s="27"/>
      <c r="L88" s="39"/>
      <c r="M88" s="27"/>
      <c r="N88" s="27"/>
      <c r="O88" s="27"/>
    </row>
    <row r="89" spans="3:15" ht="19.899999999999999" customHeight="1" x14ac:dyDescent="0.25">
      <c r="C89" s="27"/>
      <c r="D89" s="27"/>
      <c r="E89" s="27"/>
      <c r="F89" s="41"/>
      <c r="G89" s="41"/>
      <c r="H89" s="41"/>
      <c r="I89" s="41"/>
      <c r="J89" s="41"/>
      <c r="K89" s="27"/>
      <c r="L89" s="39"/>
      <c r="M89" s="27"/>
      <c r="N89" s="27"/>
      <c r="O89" s="27"/>
    </row>
    <row r="90" spans="3:15" ht="19.899999999999999" customHeight="1" x14ac:dyDescent="0.25">
      <c r="C90" s="27"/>
      <c r="D90" s="27"/>
      <c r="E90" s="27"/>
      <c r="F90" s="41"/>
      <c r="G90" s="41"/>
      <c r="H90" s="41"/>
      <c r="I90" s="41"/>
      <c r="J90" s="41"/>
      <c r="K90" s="27"/>
      <c r="L90" s="39"/>
      <c r="M90" s="27"/>
      <c r="N90" s="27"/>
      <c r="O90" s="27"/>
    </row>
    <row r="91" spans="3:15" ht="19.899999999999999" customHeight="1" x14ac:dyDescent="0.25">
      <c r="C91" s="27"/>
      <c r="D91" s="27"/>
      <c r="E91" s="27"/>
      <c r="F91" s="41"/>
      <c r="G91" s="41"/>
      <c r="H91" s="41"/>
      <c r="I91" s="41"/>
      <c r="J91" s="41"/>
      <c r="K91" s="27"/>
      <c r="L91" s="39"/>
      <c r="M91" s="27"/>
      <c r="N91" s="27"/>
      <c r="O91" s="27"/>
    </row>
  </sheetData>
  <sheetProtection algorithmName="SHA-512" hashValue="D3awgY8EXiUOpYxflw1HJtB/8kmaFVb0AYUokdCayIznHBBmowppO9fFx2PJLpmstTeohalexfBWKGgzTAWHAQ==" saltValue="qroyGOyYRWn2Py9mZHhHMQ==" spinCount="100000" sheet="1" objects="1" scenarios="1"/>
  <mergeCells count="21">
    <mergeCell ref="C6:L8"/>
    <mergeCell ref="A3:A4"/>
    <mergeCell ref="A5:A6"/>
    <mergeCell ref="A7:A8"/>
    <mergeCell ref="A9:A10"/>
    <mergeCell ref="A19:A20"/>
    <mergeCell ref="A11:A12"/>
    <mergeCell ref="A17:A18"/>
    <mergeCell ref="C21:C22"/>
    <mergeCell ref="E21:E22"/>
    <mergeCell ref="D21:D22"/>
    <mergeCell ref="A22:A23"/>
    <mergeCell ref="K39:K40"/>
    <mergeCell ref="L39:L40"/>
    <mergeCell ref="F21:F22"/>
    <mergeCell ref="G21:G22"/>
    <mergeCell ref="L21:L22"/>
    <mergeCell ref="H21:H22"/>
    <mergeCell ref="I21:I22"/>
    <mergeCell ref="J21:J22"/>
    <mergeCell ref="K21:K22"/>
  </mergeCells>
  <hyperlinks>
    <hyperlink ref="A3:B3" location="Cover!A1" display="Home" xr:uid="{977DF2E6-65D9-4D77-8DF8-3DE89F230FB6}"/>
    <hyperlink ref="A13:B13" location="'ESG Strategy'!A1" display="ESG Strategy" xr:uid="{00E30099-406D-4A98-A8CA-BCBDB2591323}"/>
    <hyperlink ref="A14:B15" location="'EU Taxonomy'!A1" display="EU Taxonomy reporting" xr:uid="{63DED994-E7F6-463C-8F17-DCD014C83074}"/>
    <hyperlink ref="A16:B16" location="'Governance KPIs'!A1" display="Governance KPIs" xr:uid="{94620B65-35C4-4715-88A1-C837080BC137}"/>
    <hyperlink ref="A17:B18" location="'Standards and Ratings'!A1" display="ESG standards, frameworks and ratings" xr:uid="{21F829BA-B9FC-4A05-9719-306B30203146}"/>
    <hyperlink ref="A18:B18" location="Engage!A1" display="Engage" xr:uid="{A1F09B2D-83F3-4E75-8E0F-EF92C9026D86}"/>
    <hyperlink ref="A11:B12" location="'Social KPIs'!A1" display="Social KPIs" xr:uid="{1664D975-6255-499D-BF96-21A1EEC73E27}"/>
    <hyperlink ref="A7:B8" location="'Environmental KPIs.'!A1" display="Environmental KPIs" xr:uid="{8DADC93A-E2FC-48E0-BF5F-C61A35A39CA0}"/>
    <hyperlink ref="A3" location="Cover!A1" display="Home" xr:uid="{40AA204A-05B4-4150-82A5-2791E48390AE}"/>
    <hyperlink ref="A13:A14" location="'ESG Strategy'!A1" display="ESG Strategy" xr:uid="{C0E14C94-1841-4E60-BACF-55DBA5B0458E}"/>
    <hyperlink ref="A15:A16" location="'EU Taxonomy'!A1" display="EU Taxonomy reporting" xr:uid="{5CCE5FCC-897A-414E-A738-11DF071105E1}"/>
    <hyperlink ref="A17:A18" location="'Governance KPIs'!A1" display="Governance KPIs" xr:uid="{13037FEA-D162-4EC6-B9D4-7941C6BD671C}"/>
    <hyperlink ref="A11:A12" location="'Social KPIs'!A1" display="Social KPIs" xr:uid="{C3B22400-D1DA-470C-A1D7-90B836AD262F}"/>
    <hyperlink ref="A7:A8" location="'Environmental KPIs.'!A1" display="Environmental KPIs" xr:uid="{71B0105F-126D-4C49-B6E4-B5C83279CE9C}"/>
    <hyperlink ref="A7" location="'ESG Strategy'!A1" display="Environmetal KPIs" xr:uid="{49E2AD54-284A-4EDD-BB2A-7EA71288B327}"/>
    <hyperlink ref="A11" location="'Environmental KPIs'!A1" display="Environmental KPIs" xr:uid="{31E47F83-87A7-4876-BC0B-0F71D5125E02}"/>
    <hyperlink ref="A14" location="'Climate and Energy'!A1" display="Climate and Energy" xr:uid="{9909F2C1-4512-4D36-A0E1-11485CB00351}"/>
    <hyperlink ref="A15" location="'Environmental Management'!A1" display="Environmental Management" xr:uid="{359BF50B-DBA9-4E4B-A55D-C87567708439}"/>
    <hyperlink ref="A17" location="'Social KPIs'!A1" display="Social KPIs" xr:uid="{42BE8162-4C49-4886-BF41-4FC32201F414}"/>
    <hyperlink ref="A19" location="'Governance KPIs'!A1" display="Governance KPIs" xr:uid="{1F37DAE2-2374-4DB6-8386-09D87CBCD50A}"/>
    <hyperlink ref="A21" location="'Standards and Ratings'!A1" display="Standards and Rating" xr:uid="{0A0EBD86-0A44-40F7-9E74-A85BFFAE8810}"/>
    <hyperlink ref="A5:A6" location="'About &amp; Content'!A1" display="About &amp; Content" xr:uid="{7AF1F475-C346-4815-8D6D-74BD7E696CBF}"/>
    <hyperlink ref="A22:A23" location="'Feedback Hub'!A1" display="Feedback Hub" xr:uid="{8404F90E-2B15-4118-AF26-C76938DB7D46}"/>
    <hyperlink ref="A10" location="'Environmental Management'!A1" display=" Environmental Management" xr:uid="{85E8CB27-B84F-4B0F-A47A-D865E381832B}"/>
    <hyperlink ref="A9" location="'EU Taxonomy'!A1" display="EU Taxonomy" xr:uid="{166FE22E-BBD5-4601-95D7-0717469C1168}"/>
    <hyperlink ref="A10:B10" location="'Environmental Management'!A1" display=" Environmental Management" xr:uid="{62342104-3918-4778-84FD-E02053757B7B}"/>
    <hyperlink ref="A9:B9" location="'Climate and Energy.'!A1" display="Climate and Energy" xr:uid="{1176A1CB-F044-4AEB-901E-AAF6AF057F49}"/>
    <hyperlink ref="A9:A10" location="'EU Taxonomy'!A1" display="EU Taxonomy" xr:uid="{A2B3D276-3C08-466F-9E27-56A45148C21A}"/>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5C0B-1D08-4160-922C-587598BB3ECD}">
  <sheetPr>
    <tabColor theme="2"/>
  </sheetPr>
  <dimension ref="A1:O66"/>
  <sheetViews>
    <sheetView showGridLines="0" showRowColHeaders="0" zoomScale="80" zoomScaleNormal="80" workbookViewId="0">
      <selection activeCell="A17" sqref="A17:A18"/>
    </sheetView>
  </sheetViews>
  <sheetFormatPr defaultColWidth="9" defaultRowHeight="19.899999999999999" customHeight="1" x14ac:dyDescent="0.25"/>
  <cols>
    <col min="1" max="1" width="35.75" style="25" customWidth="1"/>
    <col min="2" max="2" width="4.75" style="83" customWidth="1"/>
    <col min="3" max="3" width="35.625" style="1" customWidth="1"/>
    <col min="4" max="4" width="12.75" style="1" customWidth="1"/>
    <col min="5" max="9" width="9.75" style="1" customWidth="1"/>
    <col min="10" max="10" width="80.625" style="1" customWidth="1"/>
    <col min="11" max="16384" width="9" style="1"/>
  </cols>
  <sheetData>
    <row r="1" spans="1:14" s="82" customFormat="1" ht="58.15" customHeight="1" x14ac:dyDescent="0.25">
      <c r="A1" s="25"/>
      <c r="B1" s="27"/>
      <c r="C1" s="27"/>
      <c r="D1" s="27"/>
      <c r="E1" s="27"/>
    </row>
    <row r="2" spans="1:14" ht="19.899999999999999" customHeight="1" x14ac:dyDescent="0.25">
      <c r="C2" s="75"/>
      <c r="D2" s="4"/>
      <c r="E2" s="4"/>
      <c r="F2" s="4"/>
      <c r="G2" s="4"/>
      <c r="H2" s="4"/>
      <c r="I2" s="4"/>
      <c r="J2" s="4"/>
      <c r="K2" s="19"/>
      <c r="L2" s="4"/>
      <c r="M2" s="4"/>
    </row>
    <row r="3" spans="1:14" ht="19.899999999999999" customHeight="1" x14ac:dyDescent="0.25">
      <c r="A3" s="213" t="s">
        <v>465</v>
      </c>
      <c r="C3" s="26" t="s">
        <v>4</v>
      </c>
      <c r="D3" s="4"/>
      <c r="E3" s="4"/>
      <c r="F3" s="4"/>
      <c r="G3" s="4"/>
      <c r="H3" s="4"/>
      <c r="I3" s="4"/>
      <c r="J3" s="4"/>
      <c r="K3" s="19"/>
      <c r="L3" s="4"/>
      <c r="M3" s="4"/>
    </row>
    <row r="4" spans="1:14" ht="19.899999999999999" customHeight="1" x14ac:dyDescent="0.25">
      <c r="A4" s="213"/>
      <c r="D4" s="4"/>
      <c r="E4" s="4"/>
      <c r="F4" s="4"/>
      <c r="G4" s="4"/>
      <c r="H4" s="4"/>
      <c r="I4" s="4"/>
      <c r="J4" s="4"/>
      <c r="K4" s="4"/>
      <c r="L4" s="4"/>
      <c r="M4" s="4"/>
    </row>
    <row r="5" spans="1:14" ht="19.899999999999999" customHeight="1" x14ac:dyDescent="0.25">
      <c r="A5" s="213" t="s">
        <v>466</v>
      </c>
      <c r="C5" s="40" t="s">
        <v>28</v>
      </c>
      <c r="D5" s="27"/>
      <c r="E5" s="27"/>
      <c r="F5" s="27"/>
      <c r="G5" s="27"/>
      <c r="H5" s="27"/>
      <c r="I5" s="27"/>
      <c r="J5" s="27"/>
      <c r="K5" s="27"/>
      <c r="L5" s="27"/>
      <c r="M5" s="27"/>
      <c r="N5" s="27"/>
    </row>
    <row r="6" spans="1:14" ht="19.899999999999999" customHeight="1" x14ac:dyDescent="0.25">
      <c r="A6" s="213"/>
      <c r="B6" s="85"/>
      <c r="C6" s="216" t="s">
        <v>735</v>
      </c>
      <c r="D6" s="216"/>
      <c r="E6" s="216"/>
      <c r="F6" s="216"/>
      <c r="G6" s="216"/>
      <c r="H6" s="216"/>
      <c r="I6" s="216"/>
      <c r="J6" s="216"/>
      <c r="K6" s="28"/>
      <c r="L6" s="27"/>
      <c r="M6" s="27"/>
      <c r="N6" s="27"/>
    </row>
    <row r="7" spans="1:14" ht="19.899999999999999" customHeight="1" x14ac:dyDescent="0.25">
      <c r="A7" s="213" t="s">
        <v>374</v>
      </c>
      <c r="C7" s="216"/>
      <c r="D7" s="216"/>
      <c r="E7" s="216"/>
      <c r="F7" s="216"/>
      <c r="G7" s="216"/>
      <c r="H7" s="216"/>
      <c r="I7" s="216"/>
      <c r="J7" s="216"/>
      <c r="K7" s="28"/>
      <c r="L7" s="27"/>
      <c r="M7" s="27"/>
      <c r="N7" s="27"/>
    </row>
    <row r="8" spans="1:14" ht="19.899999999999999" customHeight="1" x14ac:dyDescent="0.25">
      <c r="A8" s="213"/>
      <c r="B8" s="85"/>
      <c r="C8" s="216"/>
      <c r="D8" s="216"/>
      <c r="E8" s="216"/>
      <c r="F8" s="216"/>
      <c r="G8" s="216"/>
      <c r="H8" s="216"/>
      <c r="I8" s="216"/>
      <c r="J8" s="216"/>
      <c r="K8" s="28"/>
      <c r="L8" s="27"/>
      <c r="M8" s="27"/>
      <c r="N8" s="27"/>
    </row>
    <row r="9" spans="1:14" ht="19.899999999999999" customHeight="1" x14ac:dyDescent="0.25">
      <c r="A9" s="213" t="s">
        <v>138</v>
      </c>
      <c r="C9" s="216"/>
      <c r="D9" s="216"/>
      <c r="E9" s="216"/>
      <c r="F9" s="216"/>
      <c r="G9" s="216"/>
      <c r="H9" s="216"/>
      <c r="I9" s="216"/>
      <c r="J9" s="216"/>
      <c r="K9" s="28"/>
      <c r="L9" s="27"/>
      <c r="M9" s="27"/>
      <c r="N9" s="27"/>
    </row>
    <row r="10" spans="1:14" ht="19.899999999999999" customHeight="1" x14ac:dyDescent="0.25">
      <c r="A10" s="213"/>
      <c r="B10" s="89"/>
      <c r="C10" s="216"/>
      <c r="D10" s="216"/>
      <c r="E10" s="216"/>
      <c r="F10" s="216"/>
      <c r="G10" s="216"/>
      <c r="H10" s="216"/>
      <c r="I10" s="216"/>
      <c r="J10" s="216"/>
      <c r="K10" s="28"/>
      <c r="L10" s="27"/>
      <c r="M10" s="27"/>
      <c r="N10" s="27"/>
    </row>
    <row r="11" spans="1:14" ht="19.899999999999999" customHeight="1" x14ac:dyDescent="0.25">
      <c r="A11" s="214" t="s">
        <v>34</v>
      </c>
      <c r="B11" s="89"/>
      <c r="C11" s="216"/>
      <c r="D11" s="216"/>
      <c r="E11" s="216"/>
      <c r="F11" s="216"/>
      <c r="G11" s="216"/>
      <c r="H11" s="216"/>
      <c r="I11" s="216"/>
      <c r="J11" s="216"/>
      <c r="L11" s="27"/>
      <c r="M11" s="27"/>
      <c r="N11" s="27"/>
    </row>
    <row r="12" spans="1:14" ht="19.899999999999999" customHeight="1" x14ac:dyDescent="0.25">
      <c r="A12" s="214"/>
      <c r="B12" s="89"/>
      <c r="K12" s="31"/>
      <c r="L12" s="27"/>
      <c r="M12" s="27"/>
      <c r="N12" s="27"/>
    </row>
    <row r="13" spans="1:14" ht="19.899999999999999" customHeight="1" x14ac:dyDescent="0.25">
      <c r="A13" s="36"/>
      <c r="B13" s="91"/>
      <c r="C13" s="40" t="s">
        <v>35</v>
      </c>
      <c r="D13" s="31"/>
      <c r="E13" s="31"/>
      <c r="F13" s="31"/>
      <c r="G13" s="31"/>
      <c r="H13" s="31"/>
      <c r="I13" s="31"/>
      <c r="J13" s="31"/>
      <c r="K13" s="31"/>
      <c r="N13" s="27"/>
    </row>
    <row r="14" spans="1:14" ht="19.899999999999999" customHeight="1" x14ac:dyDescent="0.25">
      <c r="A14" s="36" t="s">
        <v>2</v>
      </c>
      <c r="B14" s="90"/>
      <c r="C14" s="216" t="s">
        <v>736</v>
      </c>
      <c r="D14" s="31"/>
      <c r="E14" s="31"/>
      <c r="F14" s="31"/>
      <c r="G14" s="31"/>
      <c r="H14" s="31"/>
      <c r="I14" s="31"/>
      <c r="J14" s="31"/>
      <c r="N14" s="27"/>
    </row>
    <row r="15" spans="1:14" ht="19.899999999999999" customHeight="1" x14ac:dyDescent="0.25">
      <c r="A15" s="50" t="s">
        <v>4</v>
      </c>
      <c r="B15" s="85"/>
      <c r="C15" s="216"/>
      <c r="D15" s="31"/>
      <c r="E15" s="31"/>
      <c r="F15" s="31"/>
      <c r="G15" s="31"/>
      <c r="H15" s="31"/>
      <c r="I15" s="31"/>
      <c r="J15" s="31"/>
      <c r="N15" s="27"/>
    </row>
    <row r="16" spans="1:14" ht="19.899999999999999" customHeight="1" x14ac:dyDescent="0.25">
      <c r="A16" s="36"/>
      <c r="B16" s="85"/>
      <c r="N16" s="27"/>
    </row>
    <row r="17" spans="1:15" ht="19.899999999999999" customHeight="1" x14ac:dyDescent="0.25">
      <c r="A17" s="213" t="s">
        <v>5</v>
      </c>
      <c r="B17" s="85"/>
      <c r="K17" s="27"/>
      <c r="L17" s="27"/>
      <c r="M17" s="27"/>
      <c r="N17" s="27"/>
      <c r="O17"/>
    </row>
    <row r="18" spans="1:15" ht="19.899999999999999" customHeight="1" x14ac:dyDescent="0.25">
      <c r="A18" s="213"/>
      <c r="B18" s="85"/>
      <c r="D18" s="27"/>
      <c r="E18" s="27"/>
      <c r="F18" s="27"/>
      <c r="G18" s="27"/>
      <c r="H18" s="27"/>
      <c r="I18" s="27"/>
      <c r="J18" s="27"/>
      <c r="K18" s="27"/>
      <c r="L18" s="27"/>
      <c r="M18" s="27"/>
      <c r="N18" s="27"/>
      <c r="O18"/>
    </row>
    <row r="19" spans="1:15" ht="19.899999999999999" customHeight="1" x14ac:dyDescent="0.25">
      <c r="A19" s="213" t="s">
        <v>11</v>
      </c>
      <c r="B19" s="85"/>
      <c r="C19" s="26" t="s">
        <v>36</v>
      </c>
      <c r="D19" s="27"/>
      <c r="E19" s="27"/>
      <c r="F19" s="27"/>
      <c r="G19" s="27"/>
      <c r="H19" s="27"/>
      <c r="I19" s="27"/>
      <c r="J19" s="27"/>
      <c r="K19" s="27"/>
      <c r="L19" s="27"/>
      <c r="M19" s="27"/>
      <c r="N19" s="27"/>
      <c r="O19"/>
    </row>
    <row r="20" spans="1:15" ht="19.899999999999999" customHeight="1" x14ac:dyDescent="0.25">
      <c r="A20" s="213"/>
      <c r="B20" s="85"/>
      <c r="D20" s="27"/>
      <c r="E20" s="27"/>
      <c r="F20" s="27"/>
      <c r="G20" s="27"/>
      <c r="H20" s="27"/>
      <c r="I20" s="27"/>
      <c r="J20" s="27"/>
      <c r="K20" s="27"/>
      <c r="L20" s="27"/>
      <c r="M20" s="27"/>
      <c r="N20" s="27"/>
      <c r="O20"/>
    </row>
    <row r="21" spans="1:15" ht="19.899999999999999" customHeight="1" x14ac:dyDescent="0.25">
      <c r="A21" s="213" t="s">
        <v>464</v>
      </c>
      <c r="B21" s="85"/>
      <c r="C21" s="33" t="s">
        <v>753</v>
      </c>
      <c r="D21" s="27"/>
      <c r="E21" s="27"/>
      <c r="F21" s="27"/>
      <c r="G21" s="27"/>
      <c r="H21" s="27"/>
      <c r="I21" s="27"/>
      <c r="J21" s="27"/>
      <c r="K21" s="27"/>
      <c r="L21" s="27"/>
      <c r="M21" s="27"/>
      <c r="N21" s="27"/>
      <c r="O21"/>
    </row>
    <row r="22" spans="1:15" ht="19.899999999999999" customHeight="1" x14ac:dyDescent="0.25">
      <c r="A22" s="213"/>
      <c r="B22" s="85"/>
      <c r="C22" s="45" t="s">
        <v>169</v>
      </c>
      <c r="D22" s="59" t="s">
        <v>38</v>
      </c>
      <c r="E22" s="59" t="s">
        <v>445</v>
      </c>
      <c r="F22" s="59">
        <v>2023</v>
      </c>
      <c r="G22" s="59">
        <v>2022</v>
      </c>
      <c r="H22" s="59">
        <v>2021</v>
      </c>
      <c r="I22" s="59">
        <v>2020</v>
      </c>
      <c r="J22" s="45" t="s">
        <v>47</v>
      </c>
      <c r="K22" s="27"/>
      <c r="L22" s="27"/>
      <c r="M22" s="27"/>
      <c r="N22" s="27"/>
      <c r="O22"/>
    </row>
    <row r="23" spans="1:15" customFormat="1" ht="19.899999999999999" customHeight="1" x14ac:dyDescent="0.25">
      <c r="A23" s="213" t="s">
        <v>718</v>
      </c>
      <c r="B23" s="85"/>
      <c r="C23" s="1"/>
      <c r="D23" s="1"/>
      <c r="E23" s="1"/>
      <c r="F23" s="1"/>
      <c r="G23" s="1"/>
      <c r="H23" s="1"/>
      <c r="I23" s="1"/>
      <c r="J23" s="1"/>
      <c r="K23" s="27"/>
      <c r="L23" s="27"/>
      <c r="M23" s="27"/>
      <c r="N23" s="27"/>
    </row>
    <row r="24" spans="1:15" customFormat="1" ht="19.899999999999999" customHeight="1" x14ac:dyDescent="0.25">
      <c r="A24" s="213"/>
      <c r="B24" s="85"/>
      <c r="C24" s="52" t="s">
        <v>41</v>
      </c>
      <c r="D24" s="41"/>
      <c r="E24" s="41"/>
      <c r="F24" s="41"/>
      <c r="G24" s="41"/>
      <c r="H24" s="41"/>
      <c r="I24" s="41"/>
      <c r="J24" s="27"/>
      <c r="K24" s="27"/>
      <c r="L24" s="27"/>
      <c r="M24" s="27"/>
      <c r="N24" s="27"/>
    </row>
    <row r="25" spans="1:15" customFormat="1" ht="15" customHeight="1" x14ac:dyDescent="0.25">
      <c r="A25" s="25"/>
      <c r="B25" s="83"/>
      <c r="C25" s="226" t="s">
        <v>210</v>
      </c>
      <c r="D25" s="245" t="s">
        <v>211</v>
      </c>
      <c r="E25" s="245"/>
      <c r="F25" s="247">
        <v>1549</v>
      </c>
      <c r="G25" s="249">
        <v>1559</v>
      </c>
      <c r="H25" s="249">
        <v>1733</v>
      </c>
      <c r="I25" s="249" t="s">
        <v>39</v>
      </c>
      <c r="J25" s="243" t="s">
        <v>452</v>
      </c>
      <c r="K25" s="27"/>
      <c r="L25" s="27"/>
      <c r="M25" s="27"/>
      <c r="N25" s="27"/>
    </row>
    <row r="26" spans="1:15" customFormat="1" ht="15" customHeight="1" x14ac:dyDescent="0.25">
      <c r="A26" s="25"/>
      <c r="B26" s="83"/>
      <c r="C26" s="227"/>
      <c r="D26" s="246"/>
      <c r="E26" s="246"/>
      <c r="F26" s="248"/>
      <c r="G26" s="250"/>
      <c r="H26" s="250"/>
      <c r="I26" s="250"/>
      <c r="J26" s="244"/>
      <c r="K26" s="27"/>
      <c r="L26" s="27"/>
      <c r="M26" s="27"/>
      <c r="N26" s="27"/>
    </row>
    <row r="27" spans="1:15" customFormat="1" ht="19.899999999999999" customHeight="1" x14ac:dyDescent="0.25">
      <c r="A27" s="25"/>
      <c r="B27" s="83"/>
      <c r="C27" s="151" t="s">
        <v>212</v>
      </c>
      <c r="D27" s="136" t="s">
        <v>211</v>
      </c>
      <c r="E27" s="136"/>
      <c r="F27" s="155">
        <v>1531</v>
      </c>
      <c r="G27" s="156">
        <v>1543</v>
      </c>
      <c r="H27" s="156">
        <v>1722</v>
      </c>
      <c r="I27" s="156" t="s">
        <v>39</v>
      </c>
      <c r="J27" s="138"/>
      <c r="K27" s="27"/>
      <c r="L27" s="27"/>
      <c r="M27" s="27"/>
      <c r="N27" s="27"/>
    </row>
    <row r="28" spans="1:15" customFormat="1" ht="19.899999999999999" customHeight="1" x14ac:dyDescent="0.25">
      <c r="A28" s="25"/>
      <c r="B28" s="83"/>
      <c r="C28" s="158" t="s">
        <v>430</v>
      </c>
      <c r="D28" s="136" t="s">
        <v>211</v>
      </c>
      <c r="E28" s="136"/>
      <c r="F28" s="155">
        <v>1487</v>
      </c>
      <c r="G28" s="156">
        <v>1486</v>
      </c>
      <c r="H28" s="156" t="s">
        <v>39</v>
      </c>
      <c r="I28" s="156" t="s">
        <v>39</v>
      </c>
      <c r="J28" s="138"/>
      <c r="K28" s="27"/>
      <c r="L28" s="27"/>
      <c r="M28" s="27"/>
      <c r="N28" s="27"/>
    </row>
    <row r="29" spans="1:15" customFormat="1" ht="19.899999999999999" customHeight="1" x14ac:dyDescent="0.25">
      <c r="A29" s="25"/>
      <c r="B29" s="83"/>
      <c r="C29" s="158" t="s">
        <v>431</v>
      </c>
      <c r="D29" s="136" t="s">
        <v>211</v>
      </c>
      <c r="E29" s="136"/>
      <c r="F29" s="155">
        <v>9</v>
      </c>
      <c r="G29" s="156">
        <v>10</v>
      </c>
      <c r="H29" s="156" t="s">
        <v>39</v>
      </c>
      <c r="I29" s="156" t="s">
        <v>39</v>
      </c>
      <c r="J29" s="138"/>
      <c r="K29" s="27"/>
      <c r="L29" s="27"/>
      <c r="M29" s="27"/>
      <c r="N29" s="27"/>
      <c r="O29" s="1"/>
    </row>
    <row r="30" spans="1:15" customFormat="1" ht="19.899999999999999" customHeight="1" x14ac:dyDescent="0.25">
      <c r="A30" s="25"/>
      <c r="B30" s="83"/>
      <c r="C30" s="158" t="s">
        <v>432</v>
      </c>
      <c r="D30" s="136" t="s">
        <v>211</v>
      </c>
      <c r="E30" s="136"/>
      <c r="F30" s="155">
        <v>35</v>
      </c>
      <c r="G30" s="156">
        <v>47</v>
      </c>
      <c r="H30" s="156" t="s">
        <v>39</v>
      </c>
      <c r="I30" s="156" t="s">
        <v>39</v>
      </c>
      <c r="J30" s="138"/>
      <c r="K30" s="27"/>
      <c r="L30" s="27"/>
      <c r="M30" s="27"/>
      <c r="N30" s="27"/>
      <c r="O30" s="1"/>
    </row>
    <row r="31" spans="1:15" customFormat="1" ht="19.899999999999999" customHeight="1" x14ac:dyDescent="0.25">
      <c r="A31" s="25"/>
      <c r="B31" s="83"/>
      <c r="C31" s="151" t="s">
        <v>213</v>
      </c>
      <c r="D31" s="136" t="s">
        <v>211</v>
      </c>
      <c r="E31" s="136"/>
      <c r="F31" s="155">
        <v>18</v>
      </c>
      <c r="G31" s="156">
        <v>16</v>
      </c>
      <c r="H31" s="156" t="s">
        <v>39</v>
      </c>
      <c r="I31" s="156" t="s">
        <v>39</v>
      </c>
      <c r="J31" s="138" t="s">
        <v>275</v>
      </c>
      <c r="K31" s="27"/>
      <c r="L31" s="27"/>
      <c r="M31" s="27"/>
      <c r="N31" s="27"/>
      <c r="O31" s="1"/>
    </row>
    <row r="32" spans="1:15" customFormat="1" ht="19.899999999999999" customHeight="1" x14ac:dyDescent="0.25">
      <c r="A32" s="25"/>
      <c r="B32" s="83"/>
      <c r="C32" s="158" t="s">
        <v>430</v>
      </c>
      <c r="D32" s="136" t="s">
        <v>211</v>
      </c>
      <c r="E32" s="136"/>
      <c r="F32" s="155">
        <v>10</v>
      </c>
      <c r="G32" s="156">
        <v>8</v>
      </c>
      <c r="H32" s="156" t="s">
        <v>39</v>
      </c>
      <c r="I32" s="156" t="s">
        <v>39</v>
      </c>
      <c r="J32" s="138"/>
      <c r="K32" s="27"/>
      <c r="L32" s="27"/>
      <c r="M32" s="27"/>
      <c r="N32" s="27"/>
      <c r="O32" s="1"/>
    </row>
    <row r="33" spans="1:15" customFormat="1" ht="19.899999999999999" customHeight="1" x14ac:dyDescent="0.25">
      <c r="A33" s="25"/>
      <c r="B33" s="83"/>
      <c r="C33" s="158" t="s">
        <v>431</v>
      </c>
      <c r="D33" s="136" t="s">
        <v>211</v>
      </c>
      <c r="E33" s="136"/>
      <c r="F33" s="155">
        <v>8</v>
      </c>
      <c r="G33" s="156">
        <v>5</v>
      </c>
      <c r="H33" s="156" t="s">
        <v>39</v>
      </c>
      <c r="I33" s="156" t="s">
        <v>39</v>
      </c>
      <c r="J33" s="138"/>
      <c r="K33" s="27"/>
      <c r="L33" s="27"/>
      <c r="M33" s="27"/>
      <c r="N33" s="27"/>
    </row>
    <row r="34" spans="1:15" customFormat="1" ht="19.899999999999999" customHeight="1" x14ac:dyDescent="0.25">
      <c r="A34" s="25"/>
      <c r="B34" s="83"/>
      <c r="C34" s="158" t="s">
        <v>432</v>
      </c>
      <c r="D34" s="136" t="s">
        <v>211</v>
      </c>
      <c r="E34" s="136"/>
      <c r="F34" s="155">
        <v>0</v>
      </c>
      <c r="G34" s="156">
        <v>3</v>
      </c>
      <c r="H34" s="156" t="s">
        <v>39</v>
      </c>
      <c r="I34" s="156" t="s">
        <v>39</v>
      </c>
      <c r="J34" s="138"/>
      <c r="K34" s="27"/>
      <c r="L34" s="27"/>
      <c r="M34" s="27"/>
      <c r="N34" s="27"/>
    </row>
    <row r="35" spans="1:15" customFormat="1" ht="19.899999999999999" customHeight="1" x14ac:dyDescent="0.25">
      <c r="A35" s="25"/>
      <c r="B35" s="83"/>
      <c r="C35" s="151" t="s">
        <v>417</v>
      </c>
      <c r="D35" s="136" t="s">
        <v>211</v>
      </c>
      <c r="E35" s="136"/>
      <c r="F35" s="155">
        <f>F28+F32</f>
        <v>1497</v>
      </c>
      <c r="G35" s="156">
        <f>G28+G32</f>
        <v>1494</v>
      </c>
      <c r="H35" s="156" t="s">
        <v>39</v>
      </c>
      <c r="I35" s="156" t="s">
        <v>39</v>
      </c>
      <c r="J35" s="138"/>
      <c r="K35" s="27"/>
      <c r="L35" s="27"/>
      <c r="M35" s="27"/>
      <c r="N35" s="27"/>
    </row>
    <row r="36" spans="1:15" customFormat="1" ht="19.899999999999999" customHeight="1" x14ac:dyDescent="0.25">
      <c r="A36" s="25"/>
      <c r="B36" s="83"/>
      <c r="C36" s="1"/>
      <c r="D36" s="1"/>
      <c r="E36" s="1"/>
      <c r="F36" s="1"/>
      <c r="G36" s="1"/>
      <c r="H36" s="1"/>
      <c r="I36" s="1"/>
      <c r="J36" s="1"/>
      <c r="K36" s="27"/>
      <c r="L36" s="27"/>
      <c r="M36" s="27"/>
      <c r="N36" s="27"/>
      <c r="O36" s="1"/>
    </row>
    <row r="37" spans="1:15" ht="19.899999999999999" customHeight="1" x14ac:dyDescent="0.25">
      <c r="C37" s="52" t="s">
        <v>44</v>
      </c>
      <c r="D37" s="41"/>
      <c r="E37" s="41"/>
      <c r="F37" s="97"/>
      <c r="G37" s="97"/>
      <c r="H37" s="97"/>
      <c r="I37" s="97"/>
      <c r="J37" s="27"/>
      <c r="K37" s="27"/>
      <c r="L37" s="27"/>
      <c r="M37" s="27"/>
      <c r="N37" s="27"/>
    </row>
    <row r="38" spans="1:15" ht="20.100000000000001" customHeight="1" x14ac:dyDescent="0.25">
      <c r="C38" s="151" t="s">
        <v>42</v>
      </c>
      <c r="D38" s="136" t="s">
        <v>497</v>
      </c>
      <c r="E38" s="136"/>
      <c r="F38" s="155">
        <v>80409</v>
      </c>
      <c r="G38" s="156">
        <v>79773</v>
      </c>
      <c r="H38" s="156">
        <v>91671</v>
      </c>
      <c r="I38" s="156">
        <v>109942</v>
      </c>
      <c r="J38" s="138" t="s">
        <v>276</v>
      </c>
      <c r="K38" s="27"/>
      <c r="L38" s="27"/>
      <c r="M38" s="27"/>
      <c r="N38" s="27"/>
      <c r="O38" s="4"/>
    </row>
    <row r="39" spans="1:15" ht="30" customHeight="1" x14ac:dyDescent="0.25">
      <c r="C39" s="151" t="s">
        <v>214</v>
      </c>
      <c r="D39" s="136" t="s">
        <v>497</v>
      </c>
      <c r="E39" s="136"/>
      <c r="F39" s="155">
        <v>8955</v>
      </c>
      <c r="G39" s="156">
        <v>12926</v>
      </c>
      <c r="H39" s="156">
        <v>12235</v>
      </c>
      <c r="I39" s="156">
        <v>17995</v>
      </c>
      <c r="J39" s="157" t="s">
        <v>277</v>
      </c>
      <c r="K39" s="27"/>
      <c r="L39" s="27"/>
      <c r="M39" s="27"/>
      <c r="N39" s="27"/>
    </row>
    <row r="40" spans="1:15" ht="19.899999999999999" customHeight="1" x14ac:dyDescent="0.25">
      <c r="C40" s="27"/>
      <c r="D40" s="41"/>
      <c r="E40" s="41"/>
      <c r="F40" s="41"/>
      <c r="G40" s="41"/>
      <c r="H40" s="41"/>
      <c r="I40" s="41"/>
      <c r="J40" s="27"/>
      <c r="K40" s="27"/>
      <c r="L40" s="27"/>
      <c r="M40" s="27"/>
      <c r="N40" s="27"/>
    </row>
    <row r="41" spans="1:15" customFormat="1" ht="19.899999999999999" customHeight="1" x14ac:dyDescent="0.25">
      <c r="A41" s="25"/>
      <c r="B41" s="83"/>
      <c r="C41" s="1"/>
      <c r="D41" s="16"/>
      <c r="E41" s="16"/>
      <c r="F41" s="16"/>
      <c r="G41" s="16"/>
      <c r="H41" s="16"/>
      <c r="I41" s="16"/>
      <c r="J41" s="1"/>
      <c r="K41" s="27"/>
      <c r="L41" s="27"/>
      <c r="M41" s="27"/>
      <c r="N41" s="27"/>
      <c r="O41" s="1"/>
    </row>
    <row r="42" spans="1:15" customFormat="1" ht="19.899999999999999" customHeight="1" x14ac:dyDescent="0.25">
      <c r="A42" s="25"/>
      <c r="B42" s="83"/>
      <c r="C42" s="33" t="s">
        <v>754</v>
      </c>
      <c r="D42" s="41"/>
      <c r="E42" s="41"/>
      <c r="F42" s="41"/>
      <c r="G42" s="41"/>
      <c r="H42" s="41"/>
      <c r="I42" s="41"/>
      <c r="J42" s="27"/>
      <c r="K42" s="27"/>
      <c r="L42" s="27"/>
      <c r="M42" s="27"/>
      <c r="N42" s="27"/>
      <c r="O42" s="1"/>
    </row>
    <row r="43" spans="1:15" customFormat="1" ht="19.899999999999999" customHeight="1" x14ac:dyDescent="0.25">
      <c r="A43" s="25"/>
      <c r="B43" s="83"/>
      <c r="C43" s="45" t="s">
        <v>169</v>
      </c>
      <c r="D43" s="59" t="s">
        <v>38</v>
      </c>
      <c r="E43" s="59" t="s">
        <v>788</v>
      </c>
      <c r="F43" s="59">
        <v>2023</v>
      </c>
      <c r="G43" s="59">
        <v>2022</v>
      </c>
      <c r="H43" s="59">
        <v>2021</v>
      </c>
      <c r="I43" s="59">
        <v>2020</v>
      </c>
      <c r="J43" s="45" t="s">
        <v>47</v>
      </c>
      <c r="K43" s="27"/>
      <c r="L43" s="27"/>
      <c r="M43" s="27"/>
      <c r="N43" s="27"/>
      <c r="O43" s="1"/>
    </row>
    <row r="44" spans="1:15" ht="19.899999999999999" customHeight="1" x14ac:dyDescent="0.25">
      <c r="C44" s="52" t="s">
        <v>215</v>
      </c>
      <c r="D44" s="41"/>
      <c r="E44" s="41"/>
      <c r="F44" s="41"/>
      <c r="G44" s="41"/>
      <c r="H44" s="41"/>
      <c r="I44" s="41"/>
      <c r="J44" s="27"/>
      <c r="K44" s="27"/>
      <c r="L44" s="27"/>
      <c r="M44" s="27"/>
      <c r="N44" s="27"/>
    </row>
    <row r="45" spans="1:15" ht="19.899999999999999" customHeight="1" x14ac:dyDescent="0.25">
      <c r="C45" s="151" t="s">
        <v>315</v>
      </c>
      <c r="D45" s="136" t="s">
        <v>45</v>
      </c>
      <c r="E45" s="136">
        <v>9</v>
      </c>
      <c r="F45" s="137">
        <v>9</v>
      </c>
      <c r="G45" s="136">
        <v>9</v>
      </c>
      <c r="H45" s="136">
        <v>7</v>
      </c>
      <c r="I45" s="136">
        <v>7</v>
      </c>
      <c r="J45" s="138"/>
      <c r="K45" s="27"/>
      <c r="L45" s="27"/>
      <c r="M45" s="27"/>
      <c r="N45" s="27"/>
    </row>
    <row r="46" spans="1:15" ht="19.899999999999999" customHeight="1" x14ac:dyDescent="0.25">
      <c r="C46" s="151" t="s">
        <v>316</v>
      </c>
      <c r="D46" s="136" t="s">
        <v>45</v>
      </c>
      <c r="E46" s="136">
        <v>13</v>
      </c>
      <c r="F46" s="137">
        <v>13</v>
      </c>
      <c r="G46" s="136">
        <v>13</v>
      </c>
      <c r="H46" s="136">
        <v>11</v>
      </c>
      <c r="I46" s="136">
        <v>11</v>
      </c>
      <c r="J46" s="138"/>
      <c r="K46" s="27"/>
      <c r="L46" s="27"/>
      <c r="M46" s="27"/>
    </row>
    <row r="47" spans="1:15" ht="30" customHeight="1" x14ac:dyDescent="0.25">
      <c r="C47" s="151" t="s">
        <v>317</v>
      </c>
      <c r="D47" s="136" t="s">
        <v>45</v>
      </c>
      <c r="E47" s="136">
        <v>5</v>
      </c>
      <c r="F47" s="137">
        <v>1</v>
      </c>
      <c r="G47" s="136">
        <v>1</v>
      </c>
      <c r="H47" s="136" t="s">
        <v>39</v>
      </c>
      <c r="I47" s="136" t="s">
        <v>39</v>
      </c>
      <c r="J47" s="157" t="s">
        <v>746</v>
      </c>
      <c r="K47" s="27"/>
      <c r="L47" s="27"/>
      <c r="M47" s="27"/>
    </row>
    <row r="48" spans="1:15" ht="19.899999999999999" customHeight="1" x14ac:dyDescent="0.25">
      <c r="C48" s="209" t="s">
        <v>789</v>
      </c>
      <c r="D48" s="41"/>
      <c r="E48" s="208"/>
      <c r="F48" s="208"/>
      <c r="G48" s="41"/>
      <c r="H48" s="41"/>
      <c r="I48" s="41"/>
      <c r="J48" s="30"/>
      <c r="K48" s="27"/>
      <c r="L48" s="27"/>
      <c r="M48" s="27"/>
    </row>
    <row r="49" spans="3:13" ht="15" x14ac:dyDescent="0.25">
      <c r="C49" s="27"/>
      <c r="D49" s="41"/>
      <c r="E49" s="41"/>
      <c r="F49" s="41"/>
      <c r="G49" s="41"/>
      <c r="H49" s="41"/>
      <c r="I49" s="41"/>
      <c r="J49" s="27"/>
      <c r="K49" s="27"/>
      <c r="L49" s="27"/>
      <c r="M49" s="27"/>
    </row>
    <row r="50" spans="3:13" ht="45" customHeight="1" x14ac:dyDescent="0.25">
      <c r="C50" s="33" t="s">
        <v>394</v>
      </c>
      <c r="D50" s="41"/>
      <c r="E50" s="41"/>
      <c r="F50" s="41"/>
      <c r="G50" s="41"/>
      <c r="H50" s="41"/>
      <c r="I50" s="41"/>
      <c r="J50" s="27"/>
      <c r="K50" s="27"/>
      <c r="L50" s="27"/>
      <c r="M50" s="27"/>
    </row>
    <row r="51" spans="3:13" ht="19.899999999999999" customHeight="1" x14ac:dyDescent="0.25">
      <c r="C51" s="45" t="s">
        <v>37</v>
      </c>
      <c r="D51" s="59" t="s">
        <v>38</v>
      </c>
      <c r="E51" s="59" t="s">
        <v>790</v>
      </c>
      <c r="F51" s="59">
        <v>2023</v>
      </c>
      <c r="G51" s="59">
        <v>2022</v>
      </c>
      <c r="H51" s="59">
        <v>2021</v>
      </c>
      <c r="I51" s="59">
        <v>2020</v>
      </c>
      <c r="J51" s="45" t="s">
        <v>47</v>
      </c>
      <c r="K51" s="27"/>
      <c r="L51" s="27"/>
      <c r="M51" s="27"/>
    </row>
    <row r="52" spans="3:13" ht="69.95" customHeight="1" x14ac:dyDescent="0.25">
      <c r="C52" s="141" t="s">
        <v>786</v>
      </c>
      <c r="D52" s="41" t="s">
        <v>300</v>
      </c>
      <c r="E52" s="211">
        <v>0.67</v>
      </c>
      <c r="F52" s="202">
        <v>0.67</v>
      </c>
      <c r="G52" s="99" t="s">
        <v>39</v>
      </c>
      <c r="H52" s="99" t="s">
        <v>39</v>
      </c>
      <c r="I52" s="99" t="s">
        <v>39</v>
      </c>
      <c r="J52" s="157" t="s">
        <v>787</v>
      </c>
      <c r="K52" s="27"/>
      <c r="L52" s="27"/>
      <c r="M52" s="27"/>
    </row>
    <row r="53" spans="3:13" ht="19.899999999999999" customHeight="1" x14ac:dyDescent="0.25">
      <c r="C53" s="209" t="s">
        <v>791</v>
      </c>
      <c r="D53" s="179"/>
      <c r="E53" s="179"/>
      <c r="F53" s="179"/>
      <c r="G53" s="179"/>
      <c r="H53" s="179"/>
      <c r="I53" s="179"/>
      <c r="J53" s="179"/>
    </row>
    <row r="55" spans="3:13" ht="19.899999999999999" customHeight="1" x14ac:dyDescent="0.25">
      <c r="C55" s="207"/>
    </row>
    <row r="56" spans="3:13" ht="19.899999999999999" customHeight="1" x14ac:dyDescent="0.25">
      <c r="F56" s="210"/>
    </row>
    <row r="61" spans="3:13" ht="19.899999999999999" customHeight="1" x14ac:dyDescent="0.25">
      <c r="K61" s="27"/>
      <c r="L61" s="27"/>
      <c r="M61" s="27"/>
    </row>
    <row r="62" spans="3:13" ht="19.899999999999999" customHeight="1" x14ac:dyDescent="0.25">
      <c r="K62" s="27"/>
      <c r="L62" s="27"/>
      <c r="M62" s="27"/>
    </row>
    <row r="63" spans="3:13" ht="19.899999999999999" customHeight="1" x14ac:dyDescent="0.25">
      <c r="K63" s="27"/>
      <c r="L63" s="27"/>
      <c r="M63" s="27"/>
    </row>
    <row r="64" spans="3:13" ht="19.899999999999999" customHeight="1" x14ac:dyDescent="0.25">
      <c r="C64" s="27"/>
      <c r="D64" s="27"/>
      <c r="E64" s="27"/>
      <c r="F64" s="27"/>
      <c r="G64" s="27"/>
      <c r="H64" s="27"/>
      <c r="I64" s="27"/>
      <c r="J64" s="27"/>
    </row>
    <row r="65" spans="3:10" ht="19.899999999999999" customHeight="1" x14ac:dyDescent="0.25">
      <c r="C65" s="27"/>
      <c r="D65" s="27"/>
      <c r="E65" s="27"/>
      <c r="F65" s="27"/>
      <c r="G65" s="27"/>
      <c r="H65" s="27"/>
      <c r="I65" s="27"/>
      <c r="J65" s="27"/>
    </row>
    <row r="66" spans="3:10" ht="19.899999999999999" customHeight="1" x14ac:dyDescent="0.25">
      <c r="C66" s="27"/>
      <c r="D66" s="27"/>
      <c r="E66" s="27"/>
      <c r="F66" s="27"/>
      <c r="G66" s="27"/>
      <c r="H66" s="27"/>
      <c r="I66" s="27"/>
      <c r="J66" s="27"/>
    </row>
  </sheetData>
  <sheetProtection algorithmName="SHA-512" hashValue="TPgcs99ku+2LYQ76xWdjenZ8LwiG7ykA16Cefp/Mmcnx34ja76fkvs6GVxLisFs1FpSGhqruoddwKWCwLNZz8Q==" saltValue="y8B0Bi7aE4rOolz+d2n16w==" spinCount="100000" sheet="1" objects="1" scenarios="1"/>
  <mergeCells count="19">
    <mergeCell ref="C6:J11"/>
    <mergeCell ref="J25:J26"/>
    <mergeCell ref="I25:I26"/>
    <mergeCell ref="F25:F26"/>
    <mergeCell ref="G25:G26"/>
    <mergeCell ref="H25:H26"/>
    <mergeCell ref="E25:E26"/>
    <mergeCell ref="D25:D26"/>
    <mergeCell ref="C25:C26"/>
    <mergeCell ref="A3:A4"/>
    <mergeCell ref="A5:A6"/>
    <mergeCell ref="A7:A8"/>
    <mergeCell ref="A9:A10"/>
    <mergeCell ref="A11:A12"/>
    <mergeCell ref="A23:A24"/>
    <mergeCell ref="A17:A18"/>
    <mergeCell ref="A19:A20"/>
    <mergeCell ref="A21:A22"/>
    <mergeCell ref="C14:C15"/>
  </mergeCells>
  <hyperlinks>
    <hyperlink ref="A9" location="'EU Taxonomy'!A1" display="EU Taxonomy" xr:uid="{25B4846A-B32A-430B-83BF-FE977E148ED1}"/>
    <hyperlink ref="A3" location="Cover!A1" display="Home" xr:uid="{4EACB518-4957-4C3F-BCCC-FE51DF0C4E58}"/>
    <hyperlink ref="A10" location="'Environmental Management'!A1" display=" Environmental Management" xr:uid="{DD6CD9ED-F464-441A-9CCC-13983B882797}"/>
    <hyperlink ref="A13" location="'ESG Strategy'!A1" display="ESG Strategy" xr:uid="{EC1730DA-8357-4E8E-9DC6-6318246ADE77}"/>
    <hyperlink ref="A14:A15" location="'EU Taxonomy'!A1" display="EU Taxonomy reporting" xr:uid="{6AD69515-9247-4E9F-8EDC-B13D927AB3C7}"/>
    <hyperlink ref="A16" location="'Governance KPIs'!A1" display="Governance KPIs" xr:uid="{A3C6FFD3-AA7E-45ED-8FA8-DCDB6C51DDBB}"/>
    <hyperlink ref="A17:A18" location="'Governance KPIs'!A1" display="Governance KPIs" xr:uid="{657CE85A-3C91-459C-A44B-583C6268C60A}"/>
    <hyperlink ref="A18" location="Engage!A1" display="Engage" xr:uid="{CD868F6F-63C2-48A3-8AB2-611BB3267FAF}"/>
    <hyperlink ref="A11:A12" location="'Social KPIs'!A1" display="Social KPIs" xr:uid="{2668DB1F-94FC-47B5-8934-AFCD6BC6880D}"/>
    <hyperlink ref="A7:A8" location="'Environmental KPIs.'!A1" display="Environmental KPIs" xr:uid="{E0FEFF0B-6B6A-433F-A804-97975A9C2279}"/>
    <hyperlink ref="A13:A14" location="'ESG Strategy'!A1" display="ESG Strategy" xr:uid="{E0742B8F-0508-4FDA-802F-C4DF091ADB13}"/>
    <hyperlink ref="A15:A16" location="'EU Taxonomy'!A1" display="EU Taxonomy reporting" xr:uid="{0A8F52C9-808E-47B8-8CF2-2B17C3961B3B}"/>
    <hyperlink ref="A19:A20" location="'Standards and Ratings'!A1" display="ESG standards, frameworks and ratings" xr:uid="{2B170D6D-8AEB-4ADF-B1A9-F56DBEEBE619}"/>
    <hyperlink ref="A20" location="Engage!A1" display="Engage" xr:uid="{56A33542-CC0C-4703-ACC5-8B2249939B02}"/>
    <hyperlink ref="A7" location="'ESG Strategy'!A1" display="Environmetal KPIs" xr:uid="{97474918-FC30-4525-BD24-D5556CB3A929}"/>
    <hyperlink ref="A11" location="'Environmental KPIs'!A1" display="Environmental KPIs" xr:uid="{25C49046-C477-4182-A8E2-FBFAC5FA2DA5}"/>
    <hyperlink ref="A14" location="'Climate and Energy'!A1" display="Climate and Energy" xr:uid="{6043C0D5-D291-446A-86E3-3B69468C951B}"/>
    <hyperlink ref="A15" location="'Environmental Management'!A1" display="Environmental Management" xr:uid="{0A81DA08-1650-4409-BF2A-F78B1D3A929E}"/>
    <hyperlink ref="A17" location="'Social KPIs'!A1" display="Social KPIs" xr:uid="{F14418C7-B53B-4B3B-B1DC-0F64A3082586}"/>
    <hyperlink ref="A19" location="'Governance KPIs'!A1" display="Governance KPIs" xr:uid="{72AD8B69-850E-46B1-BB6D-778B6A9CBAA9}"/>
    <hyperlink ref="A21" location="'Standards and Ratings'!A1" display="Standards and Rating" xr:uid="{A65FA68A-EBB6-4798-AD3C-9DA5F2CF7B14}"/>
    <hyperlink ref="A5:A6" location="'About &amp; Content'!A1" display="About &amp; Content" xr:uid="{8C3C6512-C8B2-41D8-8D96-56845ACA0F5B}"/>
    <hyperlink ref="A23:A24" location="'Feedback Hub'!A1" display="Feedback Hub" xr:uid="{A76D0782-1261-415A-9C30-9064C0D75D6B}"/>
    <hyperlink ref="A9:A10" location="'EU Taxonomy'!A1" display="EU Taxonomy" xr:uid="{B938A3D9-E01B-463A-8E3E-158C2DE24F83}"/>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34B5-6E84-47E2-A88D-EEF396F051D9}">
  <sheetPr>
    <tabColor theme="6"/>
  </sheetPr>
  <dimension ref="A1:M26"/>
  <sheetViews>
    <sheetView showGridLines="0" showRowColHeaders="0" zoomScale="80" zoomScaleNormal="80" workbookViewId="0">
      <selection activeCell="A16" sqref="A16"/>
    </sheetView>
  </sheetViews>
  <sheetFormatPr defaultColWidth="15.75" defaultRowHeight="19.899999999999999" customHeight="1" x14ac:dyDescent="0.25"/>
  <cols>
    <col min="1" max="1" width="35.75" style="25" customWidth="1"/>
    <col min="2" max="2" width="4.75" style="1" customWidth="1"/>
    <col min="3" max="3" width="80.75" style="1" customWidth="1"/>
    <col min="4" max="16384" width="15.75" style="1"/>
  </cols>
  <sheetData>
    <row r="1" spans="1:13" ht="58.15" customHeight="1" x14ac:dyDescent="0.25">
      <c r="B1" s="4"/>
      <c r="C1" s="4"/>
      <c r="D1" s="4"/>
      <c r="E1" s="4"/>
      <c r="F1" s="4"/>
      <c r="G1" s="4"/>
      <c r="H1" s="4"/>
      <c r="I1" s="4"/>
      <c r="J1" s="4"/>
      <c r="K1" s="4"/>
      <c r="L1" s="8"/>
      <c r="M1" s="19"/>
    </row>
    <row r="2" spans="1:13" ht="19.899999999999999" customHeight="1" x14ac:dyDescent="0.25">
      <c r="B2" s="4"/>
      <c r="C2" s="4"/>
      <c r="D2" s="4"/>
      <c r="E2" s="4"/>
      <c r="F2" s="4"/>
      <c r="G2" s="4"/>
      <c r="H2" s="4"/>
      <c r="I2" s="4"/>
      <c r="J2" s="4"/>
      <c r="K2" s="4"/>
      <c r="L2" s="8"/>
      <c r="M2" s="19"/>
    </row>
    <row r="3" spans="1:13" ht="19.899999999999999" customHeight="1" x14ac:dyDescent="0.25">
      <c r="A3" s="213" t="s">
        <v>465</v>
      </c>
      <c r="C3" s="26" t="s">
        <v>5</v>
      </c>
    </row>
    <row r="4" spans="1:13" ht="19.899999999999999" customHeight="1" x14ac:dyDescent="0.25">
      <c r="A4" s="213"/>
      <c r="C4" s="35"/>
    </row>
    <row r="5" spans="1:13" ht="19.899999999999999" customHeight="1" x14ac:dyDescent="0.25">
      <c r="A5" s="213" t="s">
        <v>466</v>
      </c>
      <c r="B5"/>
      <c r="C5" s="38" t="s">
        <v>6</v>
      </c>
      <c r="F5" s="49"/>
    </row>
    <row r="6" spans="1:13" ht="19.899999999999999" customHeight="1" x14ac:dyDescent="0.25">
      <c r="A6" s="213"/>
      <c r="C6" s="39" t="s">
        <v>7</v>
      </c>
      <c r="F6" s="49"/>
    </row>
    <row r="7" spans="1:13" ht="19.899999999999999" customHeight="1" x14ac:dyDescent="0.25">
      <c r="A7" s="213" t="s">
        <v>374</v>
      </c>
      <c r="B7" s="22"/>
      <c r="C7" s="39" t="s">
        <v>770</v>
      </c>
    </row>
    <row r="8" spans="1:13" ht="19.899999999999999" customHeight="1" x14ac:dyDescent="0.25">
      <c r="A8" s="213"/>
      <c r="B8" s="6"/>
      <c r="C8" s="39"/>
    </row>
    <row r="9" spans="1:13" ht="19.899999999999999" customHeight="1" x14ac:dyDescent="0.25">
      <c r="A9" s="213" t="s">
        <v>138</v>
      </c>
      <c r="B9" s="6"/>
      <c r="C9" s="38" t="s">
        <v>8</v>
      </c>
    </row>
    <row r="10" spans="1:13" ht="19.899999999999999" customHeight="1" x14ac:dyDescent="0.25">
      <c r="A10" s="213"/>
      <c r="B10" s="6"/>
      <c r="C10" s="39" t="s">
        <v>306</v>
      </c>
    </row>
    <row r="11" spans="1:13" ht="19.899999999999999" customHeight="1" x14ac:dyDescent="0.25">
      <c r="A11" s="213" t="s">
        <v>34</v>
      </c>
      <c r="B11" s="22"/>
      <c r="C11" s="39" t="s">
        <v>307</v>
      </c>
    </row>
    <row r="12" spans="1:13" ht="19.899999999999999" customHeight="1" x14ac:dyDescent="0.25">
      <c r="A12" s="213"/>
      <c r="B12" s="6"/>
      <c r="C12" s="39"/>
    </row>
    <row r="13" spans="1:13" ht="19.899999999999999" customHeight="1" x14ac:dyDescent="0.25">
      <c r="A13" s="214" t="s">
        <v>5</v>
      </c>
      <c r="B13" s="6"/>
      <c r="C13" s="38" t="s">
        <v>299</v>
      </c>
    </row>
    <row r="14" spans="1:13" ht="19.899999999999999" customHeight="1" x14ac:dyDescent="0.25">
      <c r="A14" s="214"/>
      <c r="B14" s="6"/>
      <c r="C14" s="39" t="s">
        <v>755</v>
      </c>
    </row>
    <row r="15" spans="1:13" ht="19.899999999999999" customHeight="1" x14ac:dyDescent="0.25">
      <c r="A15" s="36"/>
      <c r="B15" s="6"/>
      <c r="C15" s="39"/>
    </row>
    <row r="16" spans="1:13" ht="19.899999999999999" customHeight="1" x14ac:dyDescent="0.25">
      <c r="A16" s="36" t="s">
        <v>6</v>
      </c>
      <c r="B16" s="6"/>
      <c r="C16" s="38" t="s">
        <v>310</v>
      </c>
    </row>
    <row r="17" spans="1:3" ht="19.899999999999999" customHeight="1" x14ac:dyDescent="0.25">
      <c r="A17" s="36" t="s">
        <v>8</v>
      </c>
      <c r="B17" s="22"/>
      <c r="C17" s="39" t="s">
        <v>9</v>
      </c>
    </row>
    <row r="18" spans="1:3" ht="19.899999999999999" customHeight="1" x14ac:dyDescent="0.25">
      <c r="A18" s="36" t="s">
        <v>299</v>
      </c>
      <c r="B18" s="6"/>
      <c r="C18" s="39" t="s">
        <v>10</v>
      </c>
    </row>
    <row r="19" spans="1:3" ht="19.899999999999999" customHeight="1" x14ac:dyDescent="0.25">
      <c r="A19" s="36" t="s">
        <v>310</v>
      </c>
      <c r="B19" s="6"/>
      <c r="C19" s="39" t="s">
        <v>757</v>
      </c>
    </row>
    <row r="20" spans="1:3" ht="19.899999999999999" customHeight="1" x14ac:dyDescent="0.25">
      <c r="A20" s="36"/>
      <c r="B20" s="22"/>
      <c r="C20" s="54"/>
    </row>
    <row r="21" spans="1:3" ht="19.899999999999999" customHeight="1" x14ac:dyDescent="0.25">
      <c r="A21" s="213" t="s">
        <v>11</v>
      </c>
      <c r="B21" s="6"/>
      <c r="C21" s="54"/>
    </row>
    <row r="22" spans="1:3" ht="19.899999999999999" customHeight="1" x14ac:dyDescent="0.25">
      <c r="A22" s="213"/>
      <c r="B22" s="6"/>
      <c r="C22" s="23"/>
    </row>
    <row r="23" spans="1:3" ht="19.899999999999999" customHeight="1" x14ac:dyDescent="0.25">
      <c r="A23" s="213" t="s">
        <v>464</v>
      </c>
      <c r="B23" s="6"/>
    </row>
    <row r="24" spans="1:3" ht="19.899999999999999" customHeight="1" x14ac:dyDescent="0.25">
      <c r="A24" s="213"/>
      <c r="B24" s="6"/>
    </row>
    <row r="25" spans="1:3" ht="19.899999999999999" customHeight="1" x14ac:dyDescent="0.25">
      <c r="A25" s="213" t="s">
        <v>718</v>
      </c>
    </row>
    <row r="26" spans="1:3" ht="19.899999999999999" customHeight="1" x14ac:dyDescent="0.25">
      <c r="A26" s="213"/>
    </row>
  </sheetData>
  <sheetProtection algorithmName="SHA-512" hashValue="SP/TA9nULOOTWEX8LhgbIp8sPXpHNcX7PBBskRbYeeI6xPZcvCQrqciQAuil/x1ad2EE5vrkPHSopZ3nY4Sg/g==" saltValue="rilpi1SpHDParF9v4Y4lOw==" spinCount="100000" sheet="1" objects="1" scenarios="1"/>
  <mergeCells count="9">
    <mergeCell ref="A21:A22"/>
    <mergeCell ref="A23:A24"/>
    <mergeCell ref="A25:A26"/>
    <mergeCell ref="A13:A14"/>
    <mergeCell ref="A3:A4"/>
    <mergeCell ref="A5:A6"/>
    <mergeCell ref="A7:A8"/>
    <mergeCell ref="A9:A10"/>
    <mergeCell ref="A11:A12"/>
  </mergeCells>
  <hyperlinks>
    <hyperlink ref="C3" location="'Social KPIs'!A1" display="Social KPIs" xr:uid="{9407EB32-58A6-4694-A8B8-89AB890E634C}"/>
    <hyperlink ref="C5" location="Workforce!A1" display="Workforce" xr:uid="{9E602CF9-495E-4885-8AE6-BBE4658CAE31}"/>
    <hyperlink ref="C9" location="DEI!A1" display="Diversity, Equity and Inclusion" xr:uid="{3B6C6BA2-8841-408E-887B-BC483529FEED}"/>
    <hyperlink ref="C13" location="'Internal Training'!A1" display="Internal Training" xr:uid="{DCACD211-C7EB-4DF9-8EDB-8FB7114260A9}"/>
    <hyperlink ref="C16" location="'Employee Health and Safety'!A1" display="Employee Health and Safety" xr:uid="{9CABD238-65C8-4427-B0F2-1B6BDE6F911E}"/>
    <hyperlink ref="A7" location="'ESG Strategy'!A1" display="Environmetal KPIs" xr:uid="{F37E76F4-C9F6-4FFB-830E-606F0C9F5733}"/>
    <hyperlink ref="A9" location="'EU Taxonomy'!A1" display="EU Taxonomy" xr:uid="{DA9B9E91-A55D-4A27-808D-7A7319437037}"/>
    <hyperlink ref="A13" location="'Social KPIs'!A1" display="Social KPIs" xr:uid="{CC25969D-C7FA-4873-84E9-3D614275BD41}"/>
    <hyperlink ref="A11" location="'Environmental KPIs'!A1" display="Environmental KPIs" xr:uid="{18F2D49E-7FBD-474E-BDEF-5B500E8811BA}"/>
    <hyperlink ref="A3" location="Cover!A1" display="Home" xr:uid="{7560D998-FA02-4C89-9430-69D69C678DB3}"/>
    <hyperlink ref="A16" location="Workforce!A1" display="Workforce" xr:uid="{12B3FA9A-7169-4685-9F29-FD28991866BB}"/>
    <hyperlink ref="A17" location="DEI!A1" display="Diversity, Equity and Inclusion" xr:uid="{02D09B42-800E-4DD7-A94C-F2906C26E26C}"/>
    <hyperlink ref="A18" location="'Internal Training'!A1" display="Internal Training" xr:uid="{93157560-0DB8-4D64-9EDD-EDF9FD9E9A21}"/>
    <hyperlink ref="A19" location="'Employee Health and Safety'!A1" display="Employee Health and Safety" xr:uid="{ACDB88ED-B0BF-4AB0-9EED-C8202486466C}"/>
    <hyperlink ref="A21" location="'Governance KPIs'!A1" display="Governance KPIs" xr:uid="{AD1497A1-15D2-4FBD-838C-5847906F46CA}"/>
    <hyperlink ref="A23" location="'Standards and Ratings'!A1" display="Standards and Rating" xr:uid="{8D909EE7-BBAE-49F7-B250-592FB8EE3426}"/>
    <hyperlink ref="A5:A6" location="'About &amp; Content'!A1" display="About &amp; Content" xr:uid="{386F6735-F7D0-46C9-91E1-B810DB4F52A6}"/>
    <hyperlink ref="A25:A26" location="'Feedback Hub'!A1" display="Feedback Hub" xr:uid="{28B10038-DF62-4146-A8EA-13D52AF63E7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7F4A-DA13-485A-AC62-E4AECABC7A10}">
  <sheetPr>
    <tabColor theme="2"/>
  </sheetPr>
  <dimension ref="A1:L90"/>
  <sheetViews>
    <sheetView showGridLines="0" showRowColHeaders="0" zoomScale="80" zoomScaleNormal="80" workbookViewId="0">
      <selection activeCell="A17" sqref="A17"/>
    </sheetView>
  </sheetViews>
  <sheetFormatPr defaultColWidth="15.75" defaultRowHeight="19.899999999999999" customHeight="1" x14ac:dyDescent="0.25"/>
  <cols>
    <col min="1" max="1" width="35.75" style="25" customWidth="1"/>
    <col min="2" max="2" width="4.75" style="1" customWidth="1"/>
    <col min="3" max="3" width="40.625" style="27" customWidth="1"/>
    <col min="4" max="4" width="12.75" style="27" customWidth="1"/>
    <col min="5" max="10" width="9.75" style="27" customWidth="1"/>
    <col min="11" max="11" width="60.625" style="27" customWidth="1"/>
    <col min="12" max="12" width="15.75" style="27"/>
    <col min="13" max="16384" width="15.75" style="1"/>
  </cols>
  <sheetData>
    <row r="1" spans="1:12" ht="58.15" customHeight="1" x14ac:dyDescent="0.25">
      <c r="B1" s="4"/>
      <c r="F1" s="82"/>
      <c r="G1" s="82"/>
      <c r="H1" s="82"/>
      <c r="I1" s="82"/>
      <c r="J1" s="82"/>
      <c r="K1" s="82"/>
      <c r="L1" s="82"/>
    </row>
    <row r="2" spans="1:12" ht="19.899999999999999" customHeight="1" x14ac:dyDescent="0.25">
      <c r="B2" s="4"/>
    </row>
    <row r="3" spans="1:12" ht="19.899999999999999" customHeight="1" x14ac:dyDescent="0.25">
      <c r="A3" s="213" t="s">
        <v>465</v>
      </c>
      <c r="B3" s="4"/>
      <c r="C3" s="26" t="s">
        <v>6</v>
      </c>
    </row>
    <row r="4" spans="1:12" ht="19.899999999999999" customHeight="1" x14ac:dyDescent="0.25">
      <c r="A4" s="213"/>
    </row>
    <row r="5" spans="1:12" ht="19.899999999999999" customHeight="1" x14ac:dyDescent="0.25">
      <c r="A5" s="213" t="s">
        <v>466</v>
      </c>
      <c r="C5" s="40" t="s">
        <v>32</v>
      </c>
    </row>
    <row r="6" spans="1:12" ht="19.899999999999999" customHeight="1" x14ac:dyDescent="0.25">
      <c r="A6" s="213"/>
      <c r="B6" s="24"/>
      <c r="C6" s="216" t="s">
        <v>498</v>
      </c>
      <c r="D6" s="216"/>
      <c r="E6" s="216"/>
      <c r="F6" s="216"/>
      <c r="G6" s="216"/>
      <c r="H6" s="216"/>
      <c r="I6" s="216"/>
      <c r="J6" s="216"/>
      <c r="K6" s="216"/>
      <c r="L6" s="216"/>
    </row>
    <row r="7" spans="1:12" ht="19.899999999999999" customHeight="1" x14ac:dyDescent="0.25">
      <c r="A7" s="213" t="s">
        <v>374</v>
      </c>
      <c r="B7" s="4"/>
      <c r="C7" s="216"/>
      <c r="D7" s="216"/>
      <c r="E7" s="216"/>
      <c r="F7" s="216"/>
      <c r="G7" s="216"/>
      <c r="H7" s="216"/>
      <c r="I7" s="216"/>
      <c r="J7" s="216"/>
      <c r="K7" s="216"/>
      <c r="L7" s="216"/>
    </row>
    <row r="8" spans="1:12" ht="19.899999999999999" customHeight="1" x14ac:dyDescent="0.25">
      <c r="A8" s="213"/>
      <c r="B8" s="15"/>
      <c r="C8" s="216"/>
      <c r="D8" s="216"/>
      <c r="E8" s="216"/>
      <c r="F8" s="216"/>
      <c r="G8" s="216"/>
      <c r="H8" s="216"/>
      <c r="I8" s="216"/>
      <c r="J8" s="216"/>
      <c r="K8" s="216"/>
      <c r="L8" s="216"/>
    </row>
    <row r="9" spans="1:12" ht="19.899999999999999" customHeight="1" x14ac:dyDescent="0.25">
      <c r="A9" s="213" t="s">
        <v>138</v>
      </c>
      <c r="B9" s="12"/>
      <c r="C9" s="216"/>
      <c r="D9" s="216"/>
      <c r="E9" s="216"/>
      <c r="F9" s="216"/>
      <c r="G9" s="216"/>
      <c r="H9" s="216"/>
      <c r="I9" s="216"/>
      <c r="J9" s="216"/>
      <c r="K9" s="216"/>
      <c r="L9" s="216"/>
    </row>
    <row r="10" spans="1:12" ht="19.899999999999999" customHeight="1" x14ac:dyDescent="0.25">
      <c r="A10" s="213"/>
      <c r="B10" s="4"/>
      <c r="C10" s="30"/>
      <c r="D10" s="30"/>
      <c r="E10" s="30"/>
      <c r="F10" s="30"/>
      <c r="G10" s="30"/>
      <c r="H10" s="30"/>
      <c r="I10" s="30"/>
      <c r="J10" s="30"/>
      <c r="K10" s="30"/>
    </row>
    <row r="11" spans="1:12" ht="19.899999999999999" customHeight="1" x14ac:dyDescent="0.25">
      <c r="A11" s="213" t="s">
        <v>34</v>
      </c>
      <c r="B11" s="14"/>
      <c r="C11" s="40" t="s">
        <v>35</v>
      </c>
    </row>
    <row r="12" spans="1:12" ht="19.899999999999999" customHeight="1" x14ac:dyDescent="0.25">
      <c r="A12" s="213"/>
      <c r="B12" s="6"/>
      <c r="C12" s="27" t="s">
        <v>767</v>
      </c>
    </row>
    <row r="13" spans="1:12" ht="19.899999999999999" customHeight="1" x14ac:dyDescent="0.25">
      <c r="A13" s="214" t="s">
        <v>5</v>
      </c>
      <c r="B13" s="4"/>
    </row>
    <row r="14" spans="1:12" ht="19.899999999999999" customHeight="1" x14ac:dyDescent="0.25">
      <c r="A14" s="214"/>
      <c r="B14" s="24"/>
    </row>
    <row r="15" spans="1:12" ht="19.899999999999999" customHeight="1" x14ac:dyDescent="0.25">
      <c r="A15" s="36"/>
      <c r="B15" s="51"/>
    </row>
    <row r="16" spans="1:12" ht="19.899999999999999" customHeight="1" x14ac:dyDescent="0.25">
      <c r="A16" s="50" t="s">
        <v>6</v>
      </c>
      <c r="B16" s="4"/>
      <c r="C16" s="26" t="s">
        <v>36</v>
      </c>
    </row>
    <row r="17" spans="1:12" ht="19.899999999999999" customHeight="1" x14ac:dyDescent="0.25">
      <c r="A17" s="36" t="s">
        <v>8</v>
      </c>
      <c r="B17" s="78"/>
    </row>
    <row r="18" spans="1:12" ht="19.899999999999999" customHeight="1" x14ac:dyDescent="0.25">
      <c r="A18" s="36" t="s">
        <v>299</v>
      </c>
      <c r="B18" s="100"/>
      <c r="C18" s="33" t="s">
        <v>7</v>
      </c>
    </row>
    <row r="19" spans="1:12" ht="19.899999999999999" customHeight="1" x14ac:dyDescent="0.25">
      <c r="A19" s="36" t="s">
        <v>310</v>
      </c>
      <c r="B19" s="102"/>
      <c r="C19" s="45" t="s">
        <v>169</v>
      </c>
      <c r="D19" s="59" t="s">
        <v>38</v>
      </c>
      <c r="E19" s="59" t="s">
        <v>445</v>
      </c>
      <c r="F19" s="59">
        <v>2023</v>
      </c>
      <c r="G19" s="59">
        <v>2022</v>
      </c>
      <c r="H19" s="59">
        <v>2021</v>
      </c>
      <c r="I19" s="59">
        <v>2020</v>
      </c>
      <c r="J19" s="59">
        <v>2019</v>
      </c>
      <c r="K19" s="45" t="s">
        <v>47</v>
      </c>
      <c r="L19" s="45" t="s">
        <v>446</v>
      </c>
    </row>
    <row r="20" spans="1:12" ht="19.899999999999999" customHeight="1" x14ac:dyDescent="0.25">
      <c r="A20" s="36"/>
      <c r="B20" s="102"/>
      <c r="C20" s="70"/>
      <c r="D20" s="154"/>
      <c r="E20" s="154"/>
      <c r="F20" s="154"/>
      <c r="G20" s="154"/>
      <c r="H20" s="154"/>
      <c r="I20" s="154"/>
      <c r="J20" s="154"/>
      <c r="K20" s="70"/>
      <c r="L20" s="70"/>
    </row>
    <row r="21" spans="1:12" ht="19.899999999999999" customHeight="1" x14ac:dyDescent="0.25">
      <c r="A21" s="213" t="s">
        <v>11</v>
      </c>
      <c r="B21" s="103"/>
      <c r="C21" s="52" t="s">
        <v>222</v>
      </c>
      <c r="D21" s="41" t="s">
        <v>45</v>
      </c>
      <c r="E21" s="41" t="s">
        <v>216</v>
      </c>
      <c r="F21" s="110">
        <v>4676</v>
      </c>
      <c r="G21" s="111">
        <v>4617</v>
      </c>
      <c r="H21" s="112">
        <v>4678</v>
      </c>
      <c r="I21" s="112">
        <v>4374</v>
      </c>
      <c r="J21" s="112">
        <v>4797</v>
      </c>
      <c r="K21" s="27" t="s">
        <v>737</v>
      </c>
      <c r="L21" s="27" t="s">
        <v>223</v>
      </c>
    </row>
    <row r="22" spans="1:12" ht="19.899999999999999" customHeight="1" x14ac:dyDescent="0.25">
      <c r="A22" s="213"/>
      <c r="B22" s="103"/>
      <c r="C22" s="151" t="s">
        <v>224</v>
      </c>
      <c r="D22" s="136"/>
      <c r="E22" s="136"/>
      <c r="F22" s="155"/>
      <c r="G22" s="180"/>
      <c r="H22" s="180"/>
      <c r="I22" s="180"/>
      <c r="J22" s="156"/>
      <c r="K22" s="138"/>
      <c r="L22" s="138"/>
    </row>
    <row r="23" spans="1:12" ht="19.899999999999999" customHeight="1" x14ac:dyDescent="0.25">
      <c r="A23" s="213" t="s">
        <v>464</v>
      </c>
      <c r="B23" s="103"/>
      <c r="C23" s="158" t="s">
        <v>225</v>
      </c>
      <c r="D23" s="136" t="s">
        <v>45</v>
      </c>
      <c r="E23" s="136" t="s">
        <v>216</v>
      </c>
      <c r="F23" s="155">
        <v>799</v>
      </c>
      <c r="G23" s="156">
        <v>796</v>
      </c>
      <c r="H23" s="156">
        <v>879</v>
      </c>
      <c r="I23" s="156">
        <v>745</v>
      </c>
      <c r="J23" s="156">
        <v>794</v>
      </c>
      <c r="K23" s="256" t="s">
        <v>781</v>
      </c>
      <c r="L23" s="138" t="s">
        <v>223</v>
      </c>
    </row>
    <row r="24" spans="1:12" ht="19.899999999999999" customHeight="1" x14ac:dyDescent="0.25">
      <c r="A24" s="213"/>
      <c r="B24" s="103"/>
      <c r="C24" s="158" t="s">
        <v>226</v>
      </c>
      <c r="D24" s="136" t="s">
        <v>45</v>
      </c>
      <c r="E24" s="136" t="s">
        <v>216</v>
      </c>
      <c r="F24" s="155">
        <v>749</v>
      </c>
      <c r="G24" s="156">
        <v>699</v>
      </c>
      <c r="H24" s="156">
        <v>612</v>
      </c>
      <c r="I24" s="156">
        <v>588</v>
      </c>
      <c r="J24" s="156">
        <v>671</v>
      </c>
      <c r="K24" s="256"/>
      <c r="L24" s="138"/>
    </row>
    <row r="25" spans="1:12" ht="19.899999999999999" customHeight="1" x14ac:dyDescent="0.25">
      <c r="A25" s="213" t="s">
        <v>718</v>
      </c>
      <c r="B25" s="102"/>
      <c r="C25" s="158" t="s">
        <v>227</v>
      </c>
      <c r="D25" s="136" t="s">
        <v>45</v>
      </c>
      <c r="E25" s="136" t="s">
        <v>216</v>
      </c>
      <c r="F25" s="155">
        <v>605</v>
      </c>
      <c r="G25" s="156">
        <v>621</v>
      </c>
      <c r="H25" s="156">
        <v>668</v>
      </c>
      <c r="I25" s="156">
        <v>579</v>
      </c>
      <c r="J25" s="156">
        <v>623</v>
      </c>
      <c r="K25" s="256"/>
      <c r="L25" s="138"/>
    </row>
    <row r="26" spans="1:12" ht="19.899999999999999" customHeight="1" x14ac:dyDescent="0.25">
      <c r="A26" s="213"/>
      <c r="B26" s="103"/>
      <c r="C26" s="158" t="s">
        <v>228</v>
      </c>
      <c r="D26" s="136" t="s">
        <v>45</v>
      </c>
      <c r="E26" s="136" t="s">
        <v>216</v>
      </c>
      <c r="F26" s="155">
        <v>2523</v>
      </c>
      <c r="G26" s="156">
        <v>2501</v>
      </c>
      <c r="H26" s="156">
        <v>2519</v>
      </c>
      <c r="I26" s="156">
        <v>2462</v>
      </c>
      <c r="J26" s="156">
        <v>2709</v>
      </c>
      <c r="K26" s="256"/>
      <c r="L26" s="138"/>
    </row>
    <row r="27" spans="1:12" ht="19.899999999999999" customHeight="1" x14ac:dyDescent="0.25">
      <c r="B27" s="103"/>
      <c r="C27" s="151" t="s">
        <v>229</v>
      </c>
      <c r="D27" s="136"/>
      <c r="E27" s="136"/>
      <c r="F27" s="155"/>
      <c r="G27" s="156"/>
      <c r="H27" s="156"/>
      <c r="I27" s="156"/>
      <c r="J27" s="156"/>
      <c r="K27" s="138"/>
      <c r="L27" s="138" t="s">
        <v>223</v>
      </c>
    </row>
    <row r="28" spans="1:12" ht="19.899999999999999" customHeight="1" x14ac:dyDescent="0.25">
      <c r="B28" s="103"/>
      <c r="C28" s="158" t="s">
        <v>230</v>
      </c>
      <c r="D28" s="136" t="s">
        <v>45</v>
      </c>
      <c r="E28" s="136" t="s">
        <v>216</v>
      </c>
      <c r="F28" s="155">
        <v>3345</v>
      </c>
      <c r="G28" s="156">
        <v>3294</v>
      </c>
      <c r="H28" s="156">
        <v>3316</v>
      </c>
      <c r="I28" s="156">
        <v>3148</v>
      </c>
      <c r="J28" s="156">
        <v>3426</v>
      </c>
      <c r="K28" s="226" t="s">
        <v>455</v>
      </c>
      <c r="L28" s="138"/>
    </row>
    <row r="29" spans="1:12" ht="19.899999999999999" customHeight="1" x14ac:dyDescent="0.25">
      <c r="B29" s="103"/>
      <c r="C29" s="158" t="s">
        <v>231</v>
      </c>
      <c r="D29" s="136" t="s">
        <v>45</v>
      </c>
      <c r="E29" s="136" t="s">
        <v>216</v>
      </c>
      <c r="F29" s="155">
        <v>1287</v>
      </c>
      <c r="G29" s="156">
        <v>1302</v>
      </c>
      <c r="H29" s="156">
        <v>1344</v>
      </c>
      <c r="I29" s="156">
        <v>1223</v>
      </c>
      <c r="J29" s="156">
        <v>1326</v>
      </c>
      <c r="K29" s="255"/>
      <c r="L29" s="138"/>
    </row>
    <row r="30" spans="1:12" ht="19.899999999999999" customHeight="1" x14ac:dyDescent="0.25">
      <c r="B30" s="104"/>
      <c r="C30" s="158" t="s">
        <v>232</v>
      </c>
      <c r="D30" s="136" t="s">
        <v>45</v>
      </c>
      <c r="E30" s="136" t="s">
        <v>216</v>
      </c>
      <c r="F30" s="155">
        <v>3</v>
      </c>
      <c r="G30" s="156">
        <v>2</v>
      </c>
      <c r="H30" s="156" t="s">
        <v>39</v>
      </c>
      <c r="I30" s="156" t="s">
        <v>39</v>
      </c>
      <c r="J30" s="156" t="s">
        <v>39</v>
      </c>
      <c r="K30" s="255"/>
      <c r="L30" s="138"/>
    </row>
    <row r="31" spans="1:12" ht="19.899999999999999" customHeight="1" x14ac:dyDescent="0.25">
      <c r="B31" s="103"/>
      <c r="C31" s="158" t="s">
        <v>233</v>
      </c>
      <c r="D31" s="136" t="s">
        <v>45</v>
      </c>
      <c r="E31" s="136" t="s">
        <v>216</v>
      </c>
      <c r="F31" s="155">
        <v>41</v>
      </c>
      <c r="G31" s="156">
        <v>19</v>
      </c>
      <c r="H31" s="156">
        <v>18</v>
      </c>
      <c r="I31" s="156">
        <v>3</v>
      </c>
      <c r="J31" s="156">
        <v>45</v>
      </c>
      <c r="K31" s="227"/>
      <c r="L31" s="138"/>
    </row>
    <row r="32" spans="1:12" ht="19.899999999999999" customHeight="1" x14ac:dyDescent="0.25">
      <c r="B32" s="103"/>
      <c r="C32" s="151" t="s">
        <v>234</v>
      </c>
      <c r="D32" s="136" t="s">
        <v>45</v>
      </c>
      <c r="E32" s="136" t="s">
        <v>216</v>
      </c>
      <c r="F32" s="155">
        <v>4213</v>
      </c>
      <c r="G32" s="156">
        <v>4159</v>
      </c>
      <c r="H32" s="156"/>
      <c r="I32" s="156"/>
      <c r="J32" s="156"/>
      <c r="K32" s="138"/>
      <c r="L32" s="138" t="s">
        <v>235</v>
      </c>
    </row>
    <row r="33" spans="2:12" ht="19.899999999999999" customHeight="1" x14ac:dyDescent="0.25">
      <c r="B33" s="103"/>
      <c r="C33" s="158" t="s">
        <v>230</v>
      </c>
      <c r="D33" s="136" t="s">
        <v>45</v>
      </c>
      <c r="E33" s="136" t="s">
        <v>216</v>
      </c>
      <c r="F33" s="155">
        <v>3061</v>
      </c>
      <c r="G33" s="156">
        <v>3005</v>
      </c>
      <c r="H33" s="156" t="s">
        <v>39</v>
      </c>
      <c r="I33" s="156" t="s">
        <v>39</v>
      </c>
      <c r="J33" s="156" t="s">
        <v>39</v>
      </c>
      <c r="K33" s="226" t="s">
        <v>279</v>
      </c>
      <c r="L33" s="138"/>
    </row>
    <row r="34" spans="2:12" ht="19.899999999999999" customHeight="1" x14ac:dyDescent="0.25">
      <c r="B34" s="103"/>
      <c r="C34" s="158" t="s">
        <v>231</v>
      </c>
      <c r="D34" s="136" t="s">
        <v>45</v>
      </c>
      <c r="E34" s="136" t="s">
        <v>216</v>
      </c>
      <c r="F34" s="155">
        <v>1148</v>
      </c>
      <c r="G34" s="156">
        <v>1151</v>
      </c>
      <c r="H34" s="156" t="s">
        <v>39</v>
      </c>
      <c r="I34" s="156" t="s">
        <v>39</v>
      </c>
      <c r="J34" s="156" t="s">
        <v>39</v>
      </c>
      <c r="K34" s="255"/>
      <c r="L34" s="138"/>
    </row>
    <row r="35" spans="2:12" ht="19.899999999999999" customHeight="1" x14ac:dyDescent="0.25">
      <c r="B35" s="104"/>
      <c r="C35" s="158" t="s">
        <v>232</v>
      </c>
      <c r="D35" s="136" t="s">
        <v>45</v>
      </c>
      <c r="E35" s="136" t="s">
        <v>216</v>
      </c>
      <c r="F35" s="155">
        <v>3</v>
      </c>
      <c r="G35" s="156">
        <v>2</v>
      </c>
      <c r="H35" s="156" t="s">
        <v>39</v>
      </c>
      <c r="I35" s="156" t="s">
        <v>39</v>
      </c>
      <c r="J35" s="156" t="s">
        <v>39</v>
      </c>
      <c r="K35" s="255"/>
      <c r="L35" s="138"/>
    </row>
    <row r="36" spans="2:12" ht="19.899999999999999" customHeight="1" x14ac:dyDescent="0.25">
      <c r="B36" s="103"/>
      <c r="C36" s="158" t="s">
        <v>233</v>
      </c>
      <c r="D36" s="136" t="s">
        <v>45</v>
      </c>
      <c r="E36" s="136" t="s">
        <v>216</v>
      </c>
      <c r="F36" s="155">
        <v>1</v>
      </c>
      <c r="G36" s="156">
        <v>1</v>
      </c>
      <c r="H36" s="156" t="s">
        <v>39</v>
      </c>
      <c r="I36" s="156" t="s">
        <v>39</v>
      </c>
      <c r="J36" s="156" t="s">
        <v>39</v>
      </c>
      <c r="K36" s="227"/>
      <c r="L36" s="138"/>
    </row>
    <row r="37" spans="2:12" ht="19.899999999999999" customHeight="1" x14ac:dyDescent="0.25">
      <c r="B37" s="103"/>
      <c r="C37" s="151" t="s">
        <v>236</v>
      </c>
      <c r="D37" s="136" t="s">
        <v>45</v>
      </c>
      <c r="E37" s="136" t="s">
        <v>216</v>
      </c>
      <c r="F37" s="155">
        <v>462</v>
      </c>
      <c r="G37" s="156">
        <v>458</v>
      </c>
      <c r="H37" s="156"/>
      <c r="I37" s="156"/>
      <c r="J37" s="156"/>
      <c r="K37" s="138"/>
      <c r="L37" s="138" t="s">
        <v>237</v>
      </c>
    </row>
    <row r="38" spans="2:12" ht="19.899999999999999" customHeight="1" x14ac:dyDescent="0.25">
      <c r="B38" s="103"/>
      <c r="C38" s="158" t="s">
        <v>230</v>
      </c>
      <c r="D38" s="136" t="s">
        <v>45</v>
      </c>
      <c r="E38" s="136" t="s">
        <v>216</v>
      </c>
      <c r="F38" s="155">
        <v>283</v>
      </c>
      <c r="G38" s="156">
        <v>289</v>
      </c>
      <c r="H38" s="156" t="s">
        <v>39</v>
      </c>
      <c r="I38" s="156" t="s">
        <v>39</v>
      </c>
      <c r="J38" s="156" t="s">
        <v>39</v>
      </c>
      <c r="K38" s="226" t="s">
        <v>278</v>
      </c>
      <c r="L38" s="138"/>
    </row>
    <row r="39" spans="2:12" ht="19.899999999999999" customHeight="1" x14ac:dyDescent="0.25">
      <c r="B39" s="103"/>
      <c r="C39" s="158" t="s">
        <v>231</v>
      </c>
      <c r="D39" s="136" t="s">
        <v>45</v>
      </c>
      <c r="E39" s="136" t="s">
        <v>216</v>
      </c>
      <c r="F39" s="155">
        <v>139</v>
      </c>
      <c r="G39" s="156">
        <v>151</v>
      </c>
      <c r="H39" s="156" t="s">
        <v>39</v>
      </c>
      <c r="I39" s="156" t="s">
        <v>39</v>
      </c>
      <c r="J39" s="156" t="s">
        <v>39</v>
      </c>
      <c r="K39" s="255"/>
      <c r="L39" s="138"/>
    </row>
    <row r="40" spans="2:12" ht="19.899999999999999" customHeight="1" x14ac:dyDescent="0.25">
      <c r="B40" s="104"/>
      <c r="C40" s="158" t="s">
        <v>232</v>
      </c>
      <c r="D40" s="136" t="s">
        <v>45</v>
      </c>
      <c r="E40" s="136" t="s">
        <v>216</v>
      </c>
      <c r="F40" s="155">
        <v>0</v>
      </c>
      <c r="G40" s="156">
        <v>0</v>
      </c>
      <c r="H40" s="156" t="s">
        <v>39</v>
      </c>
      <c r="I40" s="156" t="s">
        <v>39</v>
      </c>
      <c r="J40" s="156" t="s">
        <v>39</v>
      </c>
      <c r="K40" s="255"/>
      <c r="L40" s="138"/>
    </row>
    <row r="41" spans="2:12" ht="19.899999999999999" customHeight="1" x14ac:dyDescent="0.25">
      <c r="B41" s="103"/>
      <c r="C41" s="158" t="s">
        <v>233</v>
      </c>
      <c r="D41" s="136" t="s">
        <v>45</v>
      </c>
      <c r="E41" s="136" t="s">
        <v>216</v>
      </c>
      <c r="F41" s="155">
        <v>40</v>
      </c>
      <c r="G41" s="156">
        <v>18</v>
      </c>
      <c r="H41" s="156" t="s">
        <v>39</v>
      </c>
      <c r="I41" s="156" t="s">
        <v>39</v>
      </c>
      <c r="J41" s="156" t="s">
        <v>39</v>
      </c>
      <c r="K41" s="227"/>
      <c r="L41" s="138"/>
    </row>
    <row r="42" spans="2:12" ht="19.899999999999999" customHeight="1" x14ac:dyDescent="0.25">
      <c r="B42" s="103"/>
      <c r="C42" s="151" t="s">
        <v>238</v>
      </c>
      <c r="D42" s="136" t="s">
        <v>45</v>
      </c>
      <c r="E42" s="136" t="s">
        <v>216</v>
      </c>
      <c r="F42" s="155">
        <v>1</v>
      </c>
      <c r="G42" s="156">
        <v>0</v>
      </c>
      <c r="H42" s="156"/>
      <c r="I42" s="156"/>
      <c r="J42" s="156"/>
      <c r="K42" s="138"/>
      <c r="L42" s="138" t="s">
        <v>239</v>
      </c>
    </row>
    <row r="43" spans="2:12" ht="19.899999999999999" customHeight="1" x14ac:dyDescent="0.25">
      <c r="B43" s="103"/>
      <c r="C43" s="158" t="s">
        <v>230</v>
      </c>
      <c r="D43" s="136" t="s">
        <v>45</v>
      </c>
      <c r="E43" s="136" t="s">
        <v>216</v>
      </c>
      <c r="F43" s="155">
        <v>1</v>
      </c>
      <c r="G43" s="156">
        <v>0</v>
      </c>
      <c r="H43" s="156" t="s">
        <v>39</v>
      </c>
      <c r="I43" s="156" t="s">
        <v>39</v>
      </c>
      <c r="J43" s="156" t="s">
        <v>39</v>
      </c>
      <c r="K43" s="138"/>
      <c r="L43" s="138"/>
    </row>
    <row r="44" spans="2:12" ht="19.899999999999999" customHeight="1" x14ac:dyDescent="0.25">
      <c r="B44" s="103"/>
      <c r="C44" s="158" t="s">
        <v>231</v>
      </c>
      <c r="D44" s="136" t="s">
        <v>45</v>
      </c>
      <c r="E44" s="136" t="s">
        <v>216</v>
      </c>
      <c r="F44" s="155">
        <v>0</v>
      </c>
      <c r="G44" s="156">
        <v>0</v>
      </c>
      <c r="H44" s="156" t="s">
        <v>39</v>
      </c>
      <c r="I44" s="156" t="s">
        <v>39</v>
      </c>
      <c r="J44" s="156" t="s">
        <v>39</v>
      </c>
      <c r="K44" s="138"/>
      <c r="L44" s="138"/>
    </row>
    <row r="45" spans="2:12" ht="19.899999999999999" customHeight="1" x14ac:dyDescent="0.25">
      <c r="B45" s="105"/>
      <c r="C45" s="158" t="s">
        <v>232</v>
      </c>
      <c r="D45" s="136" t="s">
        <v>45</v>
      </c>
      <c r="E45" s="136" t="s">
        <v>216</v>
      </c>
      <c r="F45" s="155">
        <v>0</v>
      </c>
      <c r="G45" s="156">
        <v>0</v>
      </c>
      <c r="H45" s="156" t="s">
        <v>39</v>
      </c>
      <c r="I45" s="156" t="s">
        <v>39</v>
      </c>
      <c r="J45" s="156" t="s">
        <v>39</v>
      </c>
      <c r="K45" s="138"/>
      <c r="L45" s="138"/>
    </row>
    <row r="46" spans="2:12" ht="19.899999999999999" customHeight="1" x14ac:dyDescent="0.25">
      <c r="B46" s="106"/>
      <c r="C46" s="158" t="s">
        <v>233</v>
      </c>
      <c r="D46" s="136" t="s">
        <v>45</v>
      </c>
      <c r="E46" s="136" t="s">
        <v>216</v>
      </c>
      <c r="F46" s="155">
        <v>0</v>
      </c>
      <c r="G46" s="156">
        <v>0</v>
      </c>
      <c r="H46" s="156" t="s">
        <v>39</v>
      </c>
      <c r="I46" s="156" t="s">
        <v>39</v>
      </c>
      <c r="J46" s="156" t="s">
        <v>39</v>
      </c>
      <c r="K46" s="138"/>
      <c r="L46" s="138"/>
    </row>
    <row r="47" spans="2:12" ht="19.899999999999999" customHeight="1" x14ac:dyDescent="0.25">
      <c r="B47" s="106"/>
      <c r="C47" s="98"/>
      <c r="D47" s="41"/>
      <c r="E47" s="41"/>
      <c r="F47" s="97"/>
      <c r="G47" s="97"/>
      <c r="H47" s="97"/>
      <c r="I47" s="97"/>
      <c r="J47" s="97"/>
    </row>
    <row r="48" spans="2:12" ht="19.899999999999999" customHeight="1" x14ac:dyDescent="0.25">
      <c r="B48" s="4"/>
      <c r="C48" s="52" t="s">
        <v>240</v>
      </c>
      <c r="D48" s="41" t="s">
        <v>45</v>
      </c>
      <c r="E48" s="41" t="s">
        <v>216</v>
      </c>
      <c r="F48" s="110">
        <v>833</v>
      </c>
      <c r="G48" s="111">
        <v>1023</v>
      </c>
      <c r="H48" s="112"/>
      <c r="I48" s="112"/>
      <c r="J48" s="112"/>
      <c r="L48" s="27" t="s">
        <v>242</v>
      </c>
    </row>
    <row r="49" spans="2:12" ht="19.899999999999999" customHeight="1" x14ac:dyDescent="0.25">
      <c r="B49" s="51"/>
      <c r="C49" s="151" t="s">
        <v>243</v>
      </c>
      <c r="D49" s="136" t="s">
        <v>43</v>
      </c>
      <c r="E49" s="136" t="s">
        <v>216</v>
      </c>
      <c r="F49" s="195">
        <v>0.17899999999999999</v>
      </c>
      <c r="G49" s="196">
        <v>0.22700000000000001</v>
      </c>
      <c r="H49" s="196">
        <v>0.21</v>
      </c>
      <c r="I49" s="196">
        <v>0.2</v>
      </c>
      <c r="J49" s="196">
        <v>0.24</v>
      </c>
      <c r="K49" s="226" t="s">
        <v>241</v>
      </c>
      <c r="L49" s="138"/>
    </row>
    <row r="50" spans="2:12" ht="19.899999999999999" customHeight="1" x14ac:dyDescent="0.25">
      <c r="B50" s="4"/>
      <c r="C50" s="151" t="s">
        <v>244</v>
      </c>
      <c r="D50" s="136" t="s">
        <v>43</v>
      </c>
      <c r="E50" s="136" t="s">
        <v>216</v>
      </c>
      <c r="F50" s="195">
        <v>0.161</v>
      </c>
      <c r="G50" s="196">
        <v>0.186</v>
      </c>
      <c r="H50" s="196" t="s">
        <v>39</v>
      </c>
      <c r="I50" s="196" t="s">
        <v>39</v>
      </c>
      <c r="J50" s="196" t="s">
        <v>39</v>
      </c>
      <c r="K50" s="227"/>
      <c r="L50" s="138"/>
    </row>
    <row r="51" spans="2:12" ht="19.899999999999999" customHeight="1" x14ac:dyDescent="0.25">
      <c r="B51" s="101"/>
    </row>
    <row r="52" spans="2:12" ht="19.899999999999999" customHeight="1" x14ac:dyDescent="0.25">
      <c r="E52" s="113"/>
    </row>
    <row r="53" spans="2:12" ht="19.899999999999999" customHeight="1" x14ac:dyDescent="0.25">
      <c r="B53" s="80"/>
      <c r="E53" s="113"/>
    </row>
    <row r="54" spans="2:12" ht="19.899999999999999" customHeight="1" x14ac:dyDescent="0.25">
      <c r="B54" s="80"/>
      <c r="E54" s="113"/>
    </row>
    <row r="55" spans="2:12" ht="19.899999999999999" customHeight="1" x14ac:dyDescent="0.25">
      <c r="B55" s="107"/>
      <c r="E55" s="113"/>
    </row>
    <row r="56" spans="2:12" ht="19.899999999999999" customHeight="1" x14ac:dyDescent="0.25">
      <c r="B56" s="107"/>
      <c r="E56" s="113"/>
    </row>
    <row r="57" spans="2:12" ht="19.899999999999999" customHeight="1" x14ac:dyDescent="0.25">
      <c r="B57" s="107"/>
    </row>
    <row r="58" spans="2:12" ht="19.899999999999999" customHeight="1" x14ac:dyDescent="0.25">
      <c r="B58" s="107"/>
    </row>
    <row r="59" spans="2:12" ht="19.899999999999999" customHeight="1" x14ac:dyDescent="0.25">
      <c r="B59" s="107"/>
    </row>
    <row r="60" spans="2:12" ht="19.899999999999999" customHeight="1" x14ac:dyDescent="0.25">
      <c r="B60" s="107"/>
    </row>
    <row r="61" spans="2:12" ht="19.899999999999999" customHeight="1" x14ac:dyDescent="0.25">
      <c r="B61" s="107"/>
    </row>
    <row r="89" spans="2:2" ht="19.899999999999999" customHeight="1" x14ac:dyDescent="0.25">
      <c r="B89" s="108"/>
    </row>
    <row r="90" spans="2:2" ht="19.899999999999999" customHeight="1" x14ac:dyDescent="0.25">
      <c r="B90" s="109"/>
    </row>
  </sheetData>
  <sheetProtection algorithmName="SHA-512" hashValue="vrCQaRl5aPQwqqykXgh6cPCjJZm8DePI/bXG0L1hVogSlaXmI7l3/03HO/LJIppNUr5aZYd2JJ6or5DpRnhnug==" saltValue="n7S/Z9mpCQd0kDzFsXY88g==" spinCount="100000" sheet="1" objects="1" scenarios="1"/>
  <mergeCells count="15">
    <mergeCell ref="A21:A22"/>
    <mergeCell ref="A23:A24"/>
    <mergeCell ref="A13:A14"/>
    <mergeCell ref="A25:A26"/>
    <mergeCell ref="A3:A4"/>
    <mergeCell ref="A5:A6"/>
    <mergeCell ref="A7:A8"/>
    <mergeCell ref="A9:A10"/>
    <mergeCell ref="A11:A12"/>
    <mergeCell ref="K28:K31"/>
    <mergeCell ref="K33:K36"/>
    <mergeCell ref="K38:K41"/>
    <mergeCell ref="K49:K50"/>
    <mergeCell ref="C6:L9"/>
    <mergeCell ref="K23:K26"/>
  </mergeCells>
  <hyperlinks>
    <hyperlink ref="A7" location="'ESG Strategy'!A1" display="Environmetal KPIs" xr:uid="{0CCBB994-54F9-4CAD-9E9E-A37CBC1A8D2E}"/>
    <hyperlink ref="A9" location="'EU Taxonomy'!A1" display="EU Taxonomy" xr:uid="{1E2C14D3-324A-42A5-8D09-A9E9B0C3DC07}"/>
    <hyperlink ref="A13" location="'Social KPIs'!A1" display="Social KPIs" xr:uid="{47D35132-7616-4619-A25A-0EDEC1F0DB22}"/>
    <hyperlink ref="A11" location="'Environmental KPIs'!A1" display="Environmental KPIs" xr:uid="{A5BF2606-D7A7-469A-9574-7C249B188156}"/>
    <hyperlink ref="A3" location="Cover!A1" display="Home" xr:uid="{4EC0A2CB-870E-4997-9637-8AE0AD336C9C}"/>
    <hyperlink ref="A16" location="Workforce!A1" display="Workforce" xr:uid="{7C88CB9C-622D-4FFB-9C32-0C0333701A45}"/>
    <hyperlink ref="A17" location="DEI!A1" display="Diversity, Equity and Inclusion" xr:uid="{DBB5AF0A-63B8-44C4-8821-F8FB41D1D602}"/>
    <hyperlink ref="A18" location="'Internal Training'!A1" display="Internal Training" xr:uid="{00401B9E-AFD5-48CB-A465-B0C8DA0AD716}"/>
    <hyperlink ref="A19" location="'Employee Health and Safety'!A1" display="Employee Health and Safety" xr:uid="{5D3983F2-DFDD-45DD-9084-9D8100C2A1C5}"/>
    <hyperlink ref="A21" location="'Governance KPIs'!A1" display="Governance KPIs" xr:uid="{E7447F19-3FBA-4FD0-B15C-438E927245E9}"/>
    <hyperlink ref="A23" location="'Standards and Ratings'!A1" display="Standards and Rating" xr:uid="{EBC022A4-68A1-4986-BAB4-35786C02D3BA}"/>
    <hyperlink ref="A5:A6" location="'About &amp; Content'!A1" display="About &amp; Content" xr:uid="{54A956F2-0187-4217-AAF6-D77B2E872178}"/>
    <hyperlink ref="A25:A26" location="'Feedback Hub'!A1" display="Feedback Hub" xr:uid="{275FE358-378D-4261-B72A-2396280B88E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E207C-9212-4FFA-B6B7-59830C6158F7}">
  <sheetPr>
    <tabColor theme="2"/>
  </sheetPr>
  <dimension ref="A1:T125"/>
  <sheetViews>
    <sheetView showGridLines="0" showRowColHeaders="0" zoomScale="80" zoomScaleNormal="80" workbookViewId="0">
      <selection activeCell="A18" sqref="A18"/>
    </sheetView>
  </sheetViews>
  <sheetFormatPr defaultColWidth="15.75" defaultRowHeight="19.899999999999999" customHeight="1" x14ac:dyDescent="0.2"/>
  <cols>
    <col min="1" max="1" width="35.75" style="25" customWidth="1"/>
    <col min="2" max="2" width="4.75" style="6" customWidth="1"/>
    <col min="3" max="3" width="50.625" style="27" customWidth="1"/>
    <col min="4" max="4" width="12.75" style="27" customWidth="1"/>
    <col min="5" max="5" width="7.625" style="27" customWidth="1"/>
    <col min="6" max="10" width="9.75" style="27" customWidth="1"/>
    <col min="11" max="11" width="60.625" style="27" customWidth="1"/>
    <col min="12" max="12" width="15.75" style="27"/>
    <col min="13" max="16384" width="15.75" style="6"/>
  </cols>
  <sheetData>
    <row r="1" spans="1:20" ht="58.15" customHeight="1" x14ac:dyDescent="0.2">
      <c r="B1" s="19"/>
      <c r="F1" s="82"/>
      <c r="G1" s="82"/>
      <c r="H1" s="82"/>
      <c r="I1" s="82"/>
      <c r="J1" s="82"/>
      <c r="K1" s="82"/>
      <c r="L1" s="82"/>
    </row>
    <row r="2" spans="1:20" ht="19.899999999999999" customHeight="1" x14ac:dyDescent="0.2">
      <c r="B2" s="19"/>
    </row>
    <row r="3" spans="1:20" ht="19.899999999999999" customHeight="1" x14ac:dyDescent="0.2">
      <c r="A3" s="213" t="s">
        <v>465</v>
      </c>
      <c r="B3" s="19"/>
      <c r="C3" s="26" t="s">
        <v>8</v>
      </c>
    </row>
    <row r="4" spans="1:20" s="1" customFormat="1" ht="19.899999999999999" customHeight="1" x14ac:dyDescent="0.25">
      <c r="A4" s="213"/>
      <c r="C4" s="27"/>
      <c r="D4" s="27"/>
      <c r="E4" s="27"/>
      <c r="F4" s="27"/>
      <c r="G4" s="27"/>
      <c r="H4" s="27"/>
      <c r="I4" s="27"/>
      <c r="J4" s="27"/>
      <c r="K4" s="27"/>
      <c r="L4" s="27"/>
    </row>
    <row r="5" spans="1:20" s="1" customFormat="1" ht="19.899999999999999" customHeight="1" x14ac:dyDescent="0.25">
      <c r="A5" s="213" t="s">
        <v>466</v>
      </c>
      <c r="C5" s="40" t="s">
        <v>32</v>
      </c>
      <c r="D5"/>
      <c r="E5"/>
      <c r="F5"/>
      <c r="G5"/>
      <c r="H5"/>
      <c r="I5"/>
      <c r="J5"/>
      <c r="K5"/>
      <c r="L5" s="27"/>
    </row>
    <row r="6" spans="1:20" ht="19.899999999999999" customHeight="1" x14ac:dyDescent="0.2">
      <c r="A6" s="213"/>
      <c r="B6" s="24"/>
      <c r="C6" s="216" t="s">
        <v>498</v>
      </c>
      <c r="D6" s="216"/>
      <c r="E6" s="216"/>
      <c r="F6" s="216"/>
      <c r="G6" s="216"/>
      <c r="H6" s="216"/>
      <c r="I6" s="216"/>
      <c r="J6" s="216"/>
      <c r="K6" s="216"/>
    </row>
    <row r="7" spans="1:20" ht="19.899999999999999" customHeight="1" x14ac:dyDescent="0.2">
      <c r="A7" s="213" t="s">
        <v>374</v>
      </c>
      <c r="B7" s="19"/>
      <c r="C7" s="216"/>
      <c r="D7" s="216"/>
      <c r="E7" s="216"/>
      <c r="F7" s="216"/>
      <c r="G7" s="216"/>
      <c r="H7" s="216"/>
      <c r="I7" s="216"/>
      <c r="J7" s="216"/>
      <c r="K7" s="216"/>
    </row>
    <row r="8" spans="1:20" s="1" customFormat="1" ht="19.899999999999999" customHeight="1" x14ac:dyDescent="0.25">
      <c r="A8" s="213"/>
      <c r="B8" s="15"/>
      <c r="C8" s="216"/>
      <c r="D8" s="216"/>
      <c r="E8" s="216"/>
      <c r="F8" s="216"/>
      <c r="G8" s="216"/>
      <c r="H8" s="216"/>
      <c r="I8" s="216"/>
      <c r="J8" s="216"/>
      <c r="K8" s="216"/>
      <c r="L8" s="27"/>
    </row>
    <row r="9" spans="1:20" s="1" customFormat="1" ht="19.899999999999999" customHeight="1" x14ac:dyDescent="0.25">
      <c r="A9" s="213" t="s">
        <v>138</v>
      </c>
      <c r="B9" s="12"/>
      <c r="C9" s="216"/>
      <c r="D9" s="216"/>
      <c r="E9" s="216"/>
      <c r="F9" s="216"/>
      <c r="G9" s="216"/>
      <c r="H9" s="216"/>
      <c r="I9" s="216"/>
      <c r="J9" s="216"/>
      <c r="K9" s="216"/>
      <c r="L9" s="27"/>
    </row>
    <row r="10" spans="1:20" s="1" customFormat="1" ht="19.899999999999999" customHeight="1" x14ac:dyDescent="0.25">
      <c r="A10" s="213"/>
      <c r="B10" s="4"/>
      <c r="C10" s="30"/>
      <c r="D10" s="30"/>
      <c r="E10" s="30"/>
      <c r="F10" s="30"/>
      <c r="G10" s="30"/>
      <c r="H10" s="30"/>
      <c r="I10" s="30"/>
      <c r="J10" s="30"/>
      <c r="K10" s="30"/>
      <c r="L10" s="27"/>
    </row>
    <row r="11" spans="1:20" s="1" customFormat="1" ht="19.899999999999999" customHeight="1" x14ac:dyDescent="0.25">
      <c r="A11" s="213" t="s">
        <v>34</v>
      </c>
      <c r="B11" s="14"/>
      <c r="C11" s="40" t="s">
        <v>35</v>
      </c>
      <c r="D11"/>
      <c r="E11"/>
      <c r="F11"/>
      <c r="G11"/>
      <c r="H11"/>
      <c r="I11"/>
      <c r="J11"/>
      <c r="K11" s="27"/>
      <c r="L11" s="27"/>
    </row>
    <row r="12" spans="1:20" s="1" customFormat="1" ht="19.899999999999999" customHeight="1" x14ac:dyDescent="0.25">
      <c r="A12" s="213"/>
      <c r="B12" s="6"/>
      <c r="C12" s="27" t="s">
        <v>766</v>
      </c>
      <c r="D12" s="27"/>
      <c r="E12" s="27"/>
      <c r="F12" s="27"/>
      <c r="G12" s="27"/>
      <c r="H12" s="27"/>
      <c r="I12" s="27"/>
      <c r="J12" s="27"/>
      <c r="K12" s="27"/>
      <c r="L12" s="27"/>
    </row>
    <row r="13" spans="1:20" ht="19.899999999999999" customHeight="1" x14ac:dyDescent="0.2">
      <c r="A13" s="214" t="s">
        <v>5</v>
      </c>
      <c r="B13" s="19"/>
    </row>
    <row r="14" spans="1:20" ht="19.899999999999999" customHeight="1" x14ac:dyDescent="0.25">
      <c r="A14" s="214"/>
      <c r="B14" s="24"/>
      <c r="M14" s="1"/>
      <c r="N14" s="1"/>
      <c r="O14" s="1"/>
      <c r="P14" s="1"/>
      <c r="Q14" s="1"/>
      <c r="R14" s="1"/>
      <c r="S14" s="1"/>
      <c r="T14" s="1"/>
    </row>
    <row r="15" spans="1:20" ht="19.899999999999999" customHeight="1" x14ac:dyDescent="0.25">
      <c r="A15" s="36"/>
      <c r="B15" s="19"/>
      <c r="M15" s="1"/>
      <c r="N15" s="1"/>
      <c r="O15" s="1"/>
      <c r="P15" s="1"/>
      <c r="Q15" s="1"/>
      <c r="R15" s="1"/>
      <c r="S15" s="1"/>
      <c r="T15" s="1"/>
    </row>
    <row r="16" spans="1:20" ht="19.899999999999999" customHeight="1" x14ac:dyDescent="0.25">
      <c r="A16" s="36" t="s">
        <v>6</v>
      </c>
      <c r="B16" s="19"/>
      <c r="C16" s="26" t="s">
        <v>36</v>
      </c>
      <c r="M16" s="1"/>
      <c r="N16" s="1"/>
      <c r="O16" s="1"/>
      <c r="P16" s="1"/>
      <c r="Q16" s="1"/>
      <c r="R16" s="1"/>
      <c r="S16" s="1"/>
      <c r="T16" s="1"/>
    </row>
    <row r="17" spans="1:20" ht="19.899999999999999" customHeight="1" x14ac:dyDescent="0.25">
      <c r="A17" s="50" t="s">
        <v>8</v>
      </c>
      <c r="B17" s="114"/>
      <c r="M17" s="1"/>
      <c r="N17" s="1"/>
      <c r="O17" s="1"/>
      <c r="P17" s="1"/>
      <c r="Q17" s="1"/>
      <c r="R17" s="1"/>
      <c r="S17" s="1"/>
      <c r="T17" s="1"/>
    </row>
    <row r="18" spans="1:20" ht="19.899999999999999" customHeight="1" x14ac:dyDescent="0.25">
      <c r="A18" s="36" t="s">
        <v>299</v>
      </c>
      <c r="B18" s="115"/>
      <c r="C18" s="33" t="s">
        <v>306</v>
      </c>
      <c r="M18" s="1"/>
      <c r="N18" s="1"/>
      <c r="O18" s="1"/>
      <c r="P18" s="1"/>
      <c r="Q18" s="1"/>
      <c r="R18" s="1"/>
      <c r="S18" s="1"/>
      <c r="T18" s="1"/>
    </row>
    <row r="19" spans="1:20" ht="19.899999999999999" customHeight="1" x14ac:dyDescent="0.25">
      <c r="A19" s="36" t="s">
        <v>310</v>
      </c>
      <c r="B19" s="103"/>
      <c r="C19" s="45" t="s">
        <v>169</v>
      </c>
      <c r="D19" s="59" t="s">
        <v>38</v>
      </c>
      <c r="E19" s="59" t="s">
        <v>445</v>
      </c>
      <c r="F19" s="59">
        <v>2023</v>
      </c>
      <c r="G19" s="59">
        <v>2022</v>
      </c>
      <c r="H19" s="59">
        <v>2021</v>
      </c>
      <c r="I19" s="59">
        <v>2020</v>
      </c>
      <c r="J19" s="59">
        <v>2019</v>
      </c>
      <c r="K19" s="45" t="s">
        <v>47</v>
      </c>
      <c r="L19" s="45" t="s">
        <v>446</v>
      </c>
      <c r="M19" s="1"/>
      <c r="N19" s="1"/>
      <c r="O19" s="1"/>
      <c r="P19" s="1"/>
      <c r="Q19" s="1"/>
      <c r="R19" s="1"/>
      <c r="S19" s="1"/>
      <c r="T19" s="1"/>
    </row>
    <row r="20" spans="1:20" ht="19.899999999999999" customHeight="1" x14ac:dyDescent="0.25">
      <c r="A20" s="36"/>
      <c r="B20" s="103"/>
      <c r="C20" s="70"/>
      <c r="D20" s="154"/>
      <c r="E20" s="154"/>
      <c r="F20" s="154"/>
      <c r="G20" s="154"/>
      <c r="H20" s="154"/>
      <c r="I20" s="154"/>
      <c r="J20" s="154"/>
      <c r="K20" s="70"/>
      <c r="L20" s="70"/>
      <c r="M20" s="1"/>
      <c r="N20" s="1"/>
      <c r="O20" s="1"/>
      <c r="P20" s="1"/>
      <c r="Q20" s="1"/>
      <c r="R20" s="1"/>
      <c r="S20" s="1"/>
      <c r="T20" s="1"/>
    </row>
    <row r="21" spans="1:20" ht="19.899999999999999" customHeight="1" x14ac:dyDescent="0.25">
      <c r="A21" s="213" t="s">
        <v>11</v>
      </c>
      <c r="B21" s="103"/>
      <c r="C21" s="52" t="s">
        <v>245</v>
      </c>
      <c r="D21" s="41"/>
      <c r="E21" s="41"/>
      <c r="F21" s="58"/>
      <c r="G21" s="41"/>
      <c r="H21" s="41"/>
      <c r="I21" s="41"/>
      <c r="J21" s="41"/>
      <c r="M21" s="1"/>
      <c r="N21" s="1"/>
      <c r="O21" s="1"/>
      <c r="P21" s="1"/>
      <c r="Q21" s="1"/>
      <c r="R21" s="1"/>
      <c r="S21" s="1"/>
      <c r="T21" s="1"/>
    </row>
    <row r="22" spans="1:20" ht="19.899999999999999" customHeight="1" x14ac:dyDescent="0.25">
      <c r="A22" s="213"/>
      <c r="B22" s="103"/>
      <c r="C22" s="151" t="s">
        <v>230</v>
      </c>
      <c r="D22" s="136" t="s">
        <v>45</v>
      </c>
      <c r="E22" s="136" t="s">
        <v>216</v>
      </c>
      <c r="F22" s="155">
        <v>44</v>
      </c>
      <c r="G22" s="180">
        <v>48</v>
      </c>
      <c r="H22" s="180" t="s">
        <v>39</v>
      </c>
      <c r="I22" s="156" t="s">
        <v>39</v>
      </c>
      <c r="J22" s="156" t="s">
        <v>39</v>
      </c>
      <c r="K22" s="256" t="s">
        <v>283</v>
      </c>
      <c r="L22" s="138" t="s">
        <v>246</v>
      </c>
      <c r="M22" s="1"/>
      <c r="N22" s="1"/>
      <c r="O22" s="1"/>
      <c r="P22" s="1"/>
      <c r="Q22" s="1"/>
      <c r="R22" s="1"/>
      <c r="S22" s="1"/>
      <c r="T22" s="1"/>
    </row>
    <row r="23" spans="1:20" ht="19.899999999999999" customHeight="1" x14ac:dyDescent="0.25">
      <c r="A23" s="213" t="s">
        <v>464</v>
      </c>
      <c r="B23" s="103"/>
      <c r="C23" s="151" t="s">
        <v>231</v>
      </c>
      <c r="D23" s="136" t="s">
        <v>45</v>
      </c>
      <c r="E23" s="136" t="s">
        <v>216</v>
      </c>
      <c r="F23" s="155">
        <v>19</v>
      </c>
      <c r="G23" s="156">
        <v>17</v>
      </c>
      <c r="H23" s="156" t="s">
        <v>39</v>
      </c>
      <c r="I23" s="156" t="s">
        <v>39</v>
      </c>
      <c r="J23" s="156" t="s">
        <v>39</v>
      </c>
      <c r="K23" s="256"/>
      <c r="L23" s="138"/>
      <c r="M23" s="1"/>
      <c r="N23" s="1"/>
      <c r="O23" s="1"/>
      <c r="P23" s="1"/>
      <c r="Q23" s="1"/>
      <c r="R23" s="1"/>
      <c r="S23" s="1"/>
      <c r="T23" s="1"/>
    </row>
    <row r="24" spans="1:20" ht="19.899999999999999" customHeight="1" x14ac:dyDescent="0.25">
      <c r="A24" s="213"/>
      <c r="B24" s="103"/>
      <c r="C24" s="151" t="s">
        <v>232</v>
      </c>
      <c r="D24" s="136" t="s">
        <v>45</v>
      </c>
      <c r="E24" s="136" t="s">
        <v>216</v>
      </c>
      <c r="F24" s="155" t="s">
        <v>39</v>
      </c>
      <c r="G24" s="162" t="s">
        <v>39</v>
      </c>
      <c r="H24" s="156" t="s">
        <v>39</v>
      </c>
      <c r="I24" s="156" t="s">
        <v>39</v>
      </c>
      <c r="J24" s="156" t="s">
        <v>39</v>
      </c>
      <c r="K24" s="256"/>
      <c r="L24" s="138"/>
      <c r="M24" s="1"/>
      <c r="N24" s="1"/>
      <c r="O24" s="1"/>
      <c r="P24" s="1"/>
      <c r="Q24" s="1"/>
      <c r="R24" s="1"/>
      <c r="S24" s="1"/>
      <c r="T24" s="1"/>
    </row>
    <row r="25" spans="1:20" ht="19.899999999999999" customHeight="1" x14ac:dyDescent="0.25">
      <c r="A25" s="213" t="s">
        <v>718</v>
      </c>
      <c r="B25" s="103"/>
      <c r="C25" s="151" t="s">
        <v>233</v>
      </c>
      <c r="D25" s="136" t="s">
        <v>45</v>
      </c>
      <c r="E25" s="136" t="s">
        <v>216</v>
      </c>
      <c r="F25" s="155" t="s">
        <v>39</v>
      </c>
      <c r="G25" s="162" t="s">
        <v>39</v>
      </c>
      <c r="H25" s="156" t="s">
        <v>39</v>
      </c>
      <c r="I25" s="156" t="s">
        <v>39</v>
      </c>
      <c r="J25" s="156" t="s">
        <v>39</v>
      </c>
      <c r="K25" s="256"/>
      <c r="L25" s="138"/>
      <c r="M25" s="1"/>
      <c r="N25" s="1"/>
      <c r="O25" s="1"/>
      <c r="P25" s="1"/>
      <c r="Q25" s="1"/>
      <c r="R25" s="1"/>
      <c r="S25" s="1"/>
      <c r="T25" s="1"/>
    </row>
    <row r="26" spans="1:20" ht="19.899999999999999" customHeight="1" x14ac:dyDescent="0.25">
      <c r="A26" s="213"/>
      <c r="B26" s="103"/>
      <c r="C26" s="151" t="s">
        <v>230</v>
      </c>
      <c r="D26" s="136" t="s">
        <v>43</v>
      </c>
      <c r="E26" s="136" t="s">
        <v>216</v>
      </c>
      <c r="F26" s="195">
        <v>0.7</v>
      </c>
      <c r="G26" s="196">
        <v>0.74</v>
      </c>
      <c r="H26" s="162" t="s">
        <v>39</v>
      </c>
      <c r="I26" s="162" t="s">
        <v>39</v>
      </c>
      <c r="J26" s="162" t="s">
        <v>39</v>
      </c>
      <c r="K26" s="256"/>
      <c r="L26" s="138"/>
      <c r="M26" s="1"/>
      <c r="N26" s="1"/>
      <c r="O26" s="1"/>
      <c r="P26" s="1"/>
      <c r="Q26" s="1"/>
      <c r="R26" s="1"/>
      <c r="S26" s="1"/>
      <c r="T26" s="1"/>
    </row>
    <row r="27" spans="1:20" ht="19.899999999999999" customHeight="1" x14ac:dyDescent="0.25">
      <c r="B27" s="103"/>
      <c r="C27" s="151" t="s">
        <v>231</v>
      </c>
      <c r="D27" s="136" t="s">
        <v>43</v>
      </c>
      <c r="E27" s="136" t="s">
        <v>216</v>
      </c>
      <c r="F27" s="195">
        <v>0.3</v>
      </c>
      <c r="G27" s="196">
        <v>0.26</v>
      </c>
      <c r="H27" s="162" t="s">
        <v>39</v>
      </c>
      <c r="I27" s="162" t="s">
        <v>39</v>
      </c>
      <c r="J27" s="162" t="s">
        <v>39</v>
      </c>
      <c r="K27" s="256"/>
      <c r="L27" s="138"/>
      <c r="M27" s="1"/>
      <c r="N27" s="1"/>
      <c r="O27" s="1"/>
      <c r="P27" s="1"/>
      <c r="Q27" s="1"/>
      <c r="R27" s="1"/>
      <c r="S27" s="1"/>
      <c r="T27" s="1"/>
    </row>
    <row r="28" spans="1:20" ht="19.899999999999999" customHeight="1" x14ac:dyDescent="0.25">
      <c r="B28" s="115"/>
      <c r="C28" s="151" t="s">
        <v>232</v>
      </c>
      <c r="D28" s="136" t="s">
        <v>43</v>
      </c>
      <c r="E28" s="136" t="s">
        <v>216</v>
      </c>
      <c r="F28" s="155" t="s">
        <v>39</v>
      </c>
      <c r="G28" s="162" t="s">
        <v>39</v>
      </c>
      <c r="H28" s="162" t="s">
        <v>39</v>
      </c>
      <c r="I28" s="162" t="s">
        <v>39</v>
      </c>
      <c r="J28" s="162" t="s">
        <v>39</v>
      </c>
      <c r="K28" s="256"/>
      <c r="L28" s="138"/>
      <c r="M28" s="1"/>
      <c r="N28" s="1"/>
      <c r="O28" s="1"/>
      <c r="P28" s="1"/>
      <c r="Q28" s="1"/>
      <c r="R28" s="1"/>
      <c r="S28" s="1"/>
      <c r="T28" s="1"/>
    </row>
    <row r="29" spans="1:20" ht="19.899999999999999" customHeight="1" x14ac:dyDescent="0.25">
      <c r="B29" s="103"/>
      <c r="C29" s="151" t="s">
        <v>233</v>
      </c>
      <c r="D29" s="136" t="s">
        <v>43</v>
      </c>
      <c r="E29" s="136" t="s">
        <v>216</v>
      </c>
      <c r="F29" s="155" t="s">
        <v>39</v>
      </c>
      <c r="G29" s="162" t="s">
        <v>39</v>
      </c>
      <c r="H29" s="162" t="s">
        <v>39</v>
      </c>
      <c r="I29" s="162" t="s">
        <v>39</v>
      </c>
      <c r="J29" s="162" t="s">
        <v>39</v>
      </c>
      <c r="K29" s="256"/>
      <c r="L29" s="138"/>
      <c r="M29" s="1"/>
      <c r="N29" s="1"/>
      <c r="O29" s="1"/>
      <c r="P29" s="1"/>
      <c r="Q29" s="1"/>
      <c r="R29" s="1"/>
      <c r="S29" s="1"/>
      <c r="T29" s="1"/>
    </row>
    <row r="30" spans="1:20" ht="19.899999999999999" customHeight="1" x14ac:dyDescent="0.25">
      <c r="B30" s="103"/>
      <c r="C30" s="35"/>
      <c r="D30" s="41"/>
      <c r="E30" s="41"/>
      <c r="F30" s="97"/>
      <c r="G30" s="99"/>
      <c r="H30" s="99"/>
      <c r="I30" s="99"/>
      <c r="J30" s="99"/>
      <c r="K30" s="39"/>
      <c r="M30" s="1"/>
      <c r="N30" s="1"/>
      <c r="O30" s="1"/>
      <c r="P30" s="1"/>
      <c r="Q30" s="1"/>
      <c r="R30" s="1"/>
      <c r="S30" s="1"/>
      <c r="T30" s="1"/>
    </row>
    <row r="31" spans="1:20" ht="19.899999999999999" customHeight="1" x14ac:dyDescent="0.25">
      <c r="B31" s="103"/>
      <c r="C31" s="52" t="s">
        <v>247</v>
      </c>
      <c r="D31" s="41"/>
      <c r="E31" s="41"/>
      <c r="F31" s="99"/>
      <c r="G31" s="99"/>
      <c r="H31" s="99"/>
      <c r="I31" s="99"/>
      <c r="J31" s="99"/>
      <c r="M31" s="1"/>
      <c r="N31" s="1"/>
      <c r="O31" s="1"/>
      <c r="P31" s="1"/>
      <c r="Q31" s="1"/>
      <c r="R31" s="1"/>
      <c r="S31" s="1"/>
      <c r="T31" s="1"/>
    </row>
    <row r="32" spans="1:20" ht="19.899999999999999" customHeight="1" x14ac:dyDescent="0.25">
      <c r="B32" s="103"/>
      <c r="C32" s="158" t="s">
        <v>250</v>
      </c>
      <c r="D32" s="136" t="s">
        <v>43</v>
      </c>
      <c r="E32" s="136" t="s">
        <v>216</v>
      </c>
      <c r="F32" s="195">
        <v>0.114</v>
      </c>
      <c r="G32" s="196">
        <v>0.112</v>
      </c>
      <c r="H32" s="196" t="s">
        <v>39</v>
      </c>
      <c r="I32" s="196" t="s">
        <v>39</v>
      </c>
      <c r="J32" s="196" t="s">
        <v>39</v>
      </c>
      <c r="K32" s="223" t="s">
        <v>248</v>
      </c>
      <c r="L32" s="138" t="s">
        <v>249</v>
      </c>
      <c r="M32" s="1"/>
      <c r="N32" s="1"/>
      <c r="O32" s="1"/>
      <c r="P32" s="1"/>
      <c r="Q32" s="1"/>
      <c r="R32" s="1"/>
      <c r="S32" s="1"/>
      <c r="T32" s="1"/>
    </row>
    <row r="33" spans="2:20" ht="19.899999999999999" customHeight="1" x14ac:dyDescent="0.25">
      <c r="B33" s="116"/>
      <c r="C33" s="158" t="s">
        <v>251</v>
      </c>
      <c r="D33" s="136" t="s">
        <v>43</v>
      </c>
      <c r="E33" s="136" t="s">
        <v>216</v>
      </c>
      <c r="F33" s="195">
        <v>0.61899999999999999</v>
      </c>
      <c r="G33" s="196">
        <v>0.61899999999999999</v>
      </c>
      <c r="H33" s="196" t="s">
        <v>39</v>
      </c>
      <c r="I33" s="196" t="s">
        <v>39</v>
      </c>
      <c r="J33" s="196" t="s">
        <v>39</v>
      </c>
      <c r="K33" s="223"/>
      <c r="L33" s="138"/>
      <c r="M33" s="1"/>
      <c r="N33" s="1"/>
      <c r="O33" s="1"/>
      <c r="P33" s="1"/>
      <c r="Q33" s="1"/>
      <c r="R33" s="1"/>
      <c r="S33" s="1"/>
      <c r="T33" s="1"/>
    </row>
    <row r="34" spans="2:20" ht="19.899999999999999" customHeight="1" x14ac:dyDescent="0.25">
      <c r="B34" s="116"/>
      <c r="C34" s="158" t="s">
        <v>252</v>
      </c>
      <c r="D34" s="136" t="s">
        <v>43</v>
      </c>
      <c r="E34" s="136" t="s">
        <v>216</v>
      </c>
      <c r="F34" s="195">
        <v>0.26800000000000002</v>
      </c>
      <c r="G34" s="196">
        <v>0.26900000000000002</v>
      </c>
      <c r="H34" s="196" t="s">
        <v>39</v>
      </c>
      <c r="I34" s="196" t="s">
        <v>39</v>
      </c>
      <c r="J34" s="196" t="s">
        <v>39</v>
      </c>
      <c r="K34" s="223"/>
      <c r="L34" s="138"/>
      <c r="M34" s="1"/>
      <c r="N34" s="1"/>
      <c r="O34" s="1"/>
      <c r="P34" s="1"/>
      <c r="Q34" s="1"/>
      <c r="R34" s="1"/>
      <c r="S34" s="1"/>
      <c r="T34" s="1"/>
    </row>
    <row r="35" spans="2:20" ht="69.95" customHeight="1" x14ac:dyDescent="0.25">
      <c r="B35" s="116"/>
      <c r="C35" s="151" t="s">
        <v>253</v>
      </c>
      <c r="D35" s="136" t="s">
        <v>43</v>
      </c>
      <c r="E35" s="136" t="s">
        <v>216</v>
      </c>
      <c r="F35" s="195">
        <v>0.21</v>
      </c>
      <c r="G35" s="196">
        <v>0.24</v>
      </c>
      <c r="H35" s="196" t="s">
        <v>39</v>
      </c>
      <c r="I35" s="196" t="s">
        <v>39</v>
      </c>
      <c r="J35" s="196" t="s">
        <v>39</v>
      </c>
      <c r="K35" s="139" t="s">
        <v>499</v>
      </c>
      <c r="L35" s="138" t="s">
        <v>254</v>
      </c>
      <c r="M35" s="1"/>
      <c r="N35" s="1"/>
      <c r="O35" s="1"/>
      <c r="P35" s="1"/>
      <c r="Q35" s="1"/>
      <c r="R35" s="1"/>
      <c r="S35" s="1"/>
      <c r="T35" s="1"/>
    </row>
    <row r="36" spans="2:20" ht="81.95" customHeight="1" x14ac:dyDescent="0.25">
      <c r="B36" s="117"/>
      <c r="C36" s="151" t="s">
        <v>255</v>
      </c>
      <c r="D36" s="136" t="s">
        <v>256</v>
      </c>
      <c r="E36" s="136" t="s">
        <v>216</v>
      </c>
      <c r="F36" s="155" t="s">
        <v>257</v>
      </c>
      <c r="G36" s="162" t="s">
        <v>257</v>
      </c>
      <c r="H36" s="162" t="s">
        <v>258</v>
      </c>
      <c r="I36" s="162" t="s">
        <v>259</v>
      </c>
      <c r="J36" s="162" t="s">
        <v>260</v>
      </c>
      <c r="K36" s="139" t="s">
        <v>703</v>
      </c>
      <c r="L36" s="138" t="s">
        <v>261</v>
      </c>
      <c r="M36" s="1"/>
      <c r="N36" s="1"/>
      <c r="O36" s="1"/>
      <c r="P36" s="1"/>
      <c r="Q36" s="1"/>
      <c r="R36" s="1"/>
      <c r="S36" s="1"/>
      <c r="T36" s="1"/>
    </row>
    <row r="37" spans="2:20" ht="30" customHeight="1" x14ac:dyDescent="0.25">
      <c r="B37" s="116"/>
      <c r="C37" s="151" t="s">
        <v>456</v>
      </c>
      <c r="D37" s="136" t="s">
        <v>43</v>
      </c>
      <c r="E37" s="136"/>
      <c r="F37" s="195">
        <v>0.25</v>
      </c>
      <c r="G37" s="196">
        <v>0.14000000000000001</v>
      </c>
      <c r="H37" s="196">
        <v>0.14000000000000001</v>
      </c>
      <c r="I37" s="196">
        <v>0.12</v>
      </c>
      <c r="J37" s="196">
        <v>0.14000000000000001</v>
      </c>
      <c r="K37" s="157" t="s">
        <v>457</v>
      </c>
      <c r="L37" s="138" t="s">
        <v>262</v>
      </c>
      <c r="M37" s="1"/>
      <c r="N37" s="1"/>
      <c r="O37" s="1"/>
      <c r="P37" s="1"/>
      <c r="Q37" s="1"/>
      <c r="R37" s="1"/>
      <c r="S37" s="1"/>
      <c r="T37" s="1"/>
    </row>
    <row r="38" spans="2:20" ht="30" customHeight="1" x14ac:dyDescent="0.25">
      <c r="B38" s="117"/>
      <c r="C38" s="181" t="s">
        <v>263</v>
      </c>
      <c r="D38" s="136" t="s">
        <v>43</v>
      </c>
      <c r="E38" s="136" t="s">
        <v>216</v>
      </c>
      <c r="F38" s="195">
        <v>0.21</v>
      </c>
      <c r="G38" s="196">
        <v>0.19</v>
      </c>
      <c r="H38" s="196">
        <v>0.14000000000000001</v>
      </c>
      <c r="I38" s="196" t="s">
        <v>39</v>
      </c>
      <c r="J38" s="196" t="s">
        <v>39</v>
      </c>
      <c r="K38" s="157" t="s">
        <v>264</v>
      </c>
      <c r="L38" s="138"/>
      <c r="M38" s="1"/>
      <c r="N38" s="1"/>
      <c r="O38" s="1"/>
      <c r="P38" s="1"/>
      <c r="Q38" s="1"/>
      <c r="R38" s="1"/>
      <c r="S38" s="1"/>
      <c r="T38" s="1"/>
    </row>
    <row r="39" spans="2:20" ht="30" customHeight="1" x14ac:dyDescent="0.25">
      <c r="B39" s="116"/>
      <c r="C39" s="151" t="s">
        <v>265</v>
      </c>
      <c r="D39" s="136" t="s">
        <v>43</v>
      </c>
      <c r="E39" s="136"/>
      <c r="F39" s="195">
        <v>0.22</v>
      </c>
      <c r="G39" s="196">
        <v>0.2</v>
      </c>
      <c r="H39" s="196">
        <v>0.125</v>
      </c>
      <c r="I39" s="196">
        <v>0.25</v>
      </c>
      <c r="J39" s="196">
        <v>0.17</v>
      </c>
      <c r="K39" s="157" t="s">
        <v>284</v>
      </c>
      <c r="L39" s="138"/>
      <c r="M39" s="1"/>
      <c r="N39" s="1"/>
      <c r="O39" s="1"/>
      <c r="P39" s="1"/>
      <c r="Q39" s="1"/>
      <c r="R39" s="1"/>
      <c r="S39" s="1"/>
      <c r="T39" s="1"/>
    </row>
    <row r="40" spans="2:20" ht="30" customHeight="1" x14ac:dyDescent="0.25">
      <c r="C40" s="151" t="s">
        <v>266</v>
      </c>
      <c r="D40" s="136" t="s">
        <v>43</v>
      </c>
      <c r="E40" s="136"/>
      <c r="F40" s="195">
        <v>0.9</v>
      </c>
      <c r="G40" s="196">
        <v>0.88</v>
      </c>
      <c r="H40" s="196">
        <v>0.9</v>
      </c>
      <c r="I40" s="196">
        <v>0.92</v>
      </c>
      <c r="J40" s="196">
        <v>0.92</v>
      </c>
      <c r="K40" s="138" t="s">
        <v>267</v>
      </c>
      <c r="L40" s="138"/>
      <c r="M40" s="1"/>
      <c r="N40" s="1"/>
      <c r="O40" s="1"/>
      <c r="P40" s="1"/>
      <c r="Q40" s="1"/>
      <c r="R40" s="1"/>
      <c r="S40" s="1"/>
      <c r="T40" s="1"/>
    </row>
    <row r="41" spans="2:20" ht="30" customHeight="1" x14ac:dyDescent="0.25">
      <c r="B41" s="24"/>
      <c r="C41" s="151" t="s">
        <v>268</v>
      </c>
      <c r="D41" s="136" t="s">
        <v>296</v>
      </c>
      <c r="E41" s="136"/>
      <c r="F41" s="155" t="s">
        <v>269</v>
      </c>
      <c r="G41" s="136" t="s">
        <v>269</v>
      </c>
      <c r="H41" s="136" t="s">
        <v>269</v>
      </c>
      <c r="I41" s="136" t="s">
        <v>270</v>
      </c>
      <c r="J41" s="136" t="s">
        <v>271</v>
      </c>
      <c r="K41" s="157" t="s">
        <v>458</v>
      </c>
      <c r="L41" s="138"/>
      <c r="M41" s="1"/>
      <c r="N41" s="1"/>
      <c r="O41" s="1"/>
      <c r="P41" s="1"/>
      <c r="Q41" s="1"/>
      <c r="R41" s="1"/>
      <c r="S41" s="1"/>
      <c r="T41" s="1"/>
    </row>
    <row r="42" spans="2:20" ht="19.899999999999999" customHeight="1" x14ac:dyDescent="0.25">
      <c r="B42" s="19"/>
      <c r="D42" s="41"/>
      <c r="E42" s="41"/>
      <c r="F42" s="41"/>
      <c r="G42" s="41"/>
      <c r="H42" s="41"/>
      <c r="I42" s="41"/>
      <c r="J42" s="41"/>
      <c r="M42" s="1"/>
      <c r="N42" s="1"/>
      <c r="O42" s="1"/>
      <c r="P42" s="1"/>
      <c r="Q42" s="1"/>
      <c r="R42" s="1"/>
      <c r="S42" s="1"/>
      <c r="T42" s="1"/>
    </row>
    <row r="43" spans="2:20" ht="19.899999999999999" customHeight="1" x14ac:dyDescent="0.25">
      <c r="B43" s="114"/>
      <c r="N43" s="1"/>
      <c r="O43" s="1"/>
      <c r="P43" s="1"/>
      <c r="Q43" s="1"/>
    </row>
    <row r="44" spans="2:20" ht="19.899999999999999" customHeight="1" x14ac:dyDescent="0.25">
      <c r="B44" s="103"/>
      <c r="C44" s="33" t="s">
        <v>307</v>
      </c>
      <c r="N44" s="1"/>
      <c r="O44" s="1"/>
      <c r="P44" s="1"/>
      <c r="Q44" s="1"/>
    </row>
    <row r="45" spans="2:20" ht="19.899999999999999" customHeight="1" x14ac:dyDescent="0.25">
      <c r="B45" s="103"/>
      <c r="C45" s="45" t="s">
        <v>169</v>
      </c>
      <c r="D45" s="59" t="s">
        <v>38</v>
      </c>
      <c r="E45" s="59" t="s">
        <v>445</v>
      </c>
      <c r="F45" s="59">
        <v>2023</v>
      </c>
      <c r="G45" s="59">
        <v>2022</v>
      </c>
      <c r="H45" s="59">
        <v>2021</v>
      </c>
      <c r="I45" s="59">
        <v>2020</v>
      </c>
      <c r="J45" s="59">
        <v>2019</v>
      </c>
      <c r="K45" s="45" t="s">
        <v>47</v>
      </c>
      <c r="N45" s="1"/>
      <c r="O45" s="1"/>
      <c r="P45" s="1"/>
      <c r="Q45" s="1"/>
    </row>
    <row r="46" spans="2:20" ht="19.899999999999999" customHeight="1" x14ac:dyDescent="0.25">
      <c r="B46" s="103"/>
      <c r="C46" s="52" t="s">
        <v>782</v>
      </c>
      <c r="D46" s="41"/>
      <c r="E46" s="41"/>
      <c r="F46" s="58"/>
      <c r="G46" s="41"/>
      <c r="H46" s="41"/>
      <c r="I46" s="41"/>
      <c r="J46" s="41"/>
      <c r="N46" s="1"/>
      <c r="O46" s="1"/>
      <c r="P46" s="1"/>
      <c r="Q46" s="1"/>
    </row>
    <row r="47" spans="2:20" ht="19.899999999999999" customHeight="1" x14ac:dyDescent="0.25">
      <c r="B47" s="103"/>
      <c r="C47" s="151" t="s">
        <v>311</v>
      </c>
      <c r="D47" s="136" t="s">
        <v>45</v>
      </c>
      <c r="E47" s="136"/>
      <c r="F47" s="155">
        <v>195</v>
      </c>
      <c r="G47" s="156">
        <v>178</v>
      </c>
      <c r="H47" s="180">
        <v>121</v>
      </c>
      <c r="I47" s="156">
        <v>128</v>
      </c>
      <c r="J47" s="156" t="s">
        <v>39</v>
      </c>
      <c r="K47" s="243" t="s">
        <v>813</v>
      </c>
      <c r="N47" s="1"/>
      <c r="O47" s="1"/>
      <c r="P47" s="1"/>
      <c r="Q47" s="1"/>
    </row>
    <row r="48" spans="2:20" ht="19.899999999999999" customHeight="1" x14ac:dyDescent="0.25">
      <c r="B48" s="118"/>
      <c r="C48" s="151" t="s">
        <v>312</v>
      </c>
      <c r="D48" s="136" t="s">
        <v>45</v>
      </c>
      <c r="E48" s="136"/>
      <c r="F48" s="155">
        <v>391</v>
      </c>
      <c r="G48" s="156">
        <v>375</v>
      </c>
      <c r="H48" s="156">
        <v>363</v>
      </c>
      <c r="I48" s="156">
        <v>417</v>
      </c>
      <c r="J48" s="156" t="s">
        <v>39</v>
      </c>
      <c r="K48" s="216"/>
      <c r="M48" s="1"/>
      <c r="N48" s="1"/>
      <c r="O48" s="1"/>
      <c r="P48" s="1"/>
      <c r="Q48" s="1"/>
      <c r="R48" s="1"/>
      <c r="S48" s="1"/>
      <c r="T48" s="1"/>
    </row>
    <row r="49" spans="2:20" ht="19.899999999999999" customHeight="1" x14ac:dyDescent="0.25">
      <c r="B49" s="118"/>
      <c r="C49" s="151" t="s">
        <v>792</v>
      </c>
      <c r="D49" s="136" t="s">
        <v>45</v>
      </c>
      <c r="E49" s="136"/>
      <c r="F49" s="155">
        <v>16</v>
      </c>
      <c r="G49" s="156">
        <v>16</v>
      </c>
      <c r="H49" s="156">
        <v>16</v>
      </c>
      <c r="I49" s="156">
        <v>13</v>
      </c>
      <c r="J49" s="156" t="s">
        <v>39</v>
      </c>
      <c r="K49" s="216"/>
      <c r="M49" s="1"/>
      <c r="N49" s="1"/>
      <c r="O49" s="1"/>
      <c r="P49" s="1"/>
      <c r="Q49" s="1"/>
      <c r="R49" s="1"/>
      <c r="S49" s="1"/>
      <c r="T49" s="1"/>
    </row>
    <row r="50" spans="2:20" ht="19.899999999999999" customHeight="1" x14ac:dyDescent="0.25">
      <c r="C50" s="151" t="s">
        <v>313</v>
      </c>
      <c r="D50" s="136" t="s">
        <v>45</v>
      </c>
      <c r="E50" s="136"/>
      <c r="F50" s="155">
        <v>863</v>
      </c>
      <c r="G50" s="156">
        <v>583</v>
      </c>
      <c r="H50" s="156">
        <v>346</v>
      </c>
      <c r="I50" s="156">
        <v>115</v>
      </c>
      <c r="J50" s="156" t="s">
        <v>39</v>
      </c>
      <c r="K50" s="244"/>
      <c r="M50" s="1"/>
      <c r="N50" s="1"/>
      <c r="O50" s="1"/>
      <c r="P50" s="1"/>
      <c r="Q50" s="1"/>
      <c r="R50" s="1"/>
      <c r="S50" s="1"/>
      <c r="T50" s="1"/>
    </row>
    <row r="51" spans="2:20" ht="19.899999999999999" customHeight="1" x14ac:dyDescent="0.25">
      <c r="C51" s="119"/>
      <c r="M51" s="1"/>
      <c r="N51" s="1"/>
      <c r="O51" s="1"/>
      <c r="P51" s="1"/>
      <c r="Q51" s="1"/>
      <c r="R51" s="1"/>
      <c r="S51" s="1"/>
      <c r="T51" s="1"/>
    </row>
    <row r="52" spans="2:20" ht="19.899999999999999" customHeight="1" x14ac:dyDescent="0.25">
      <c r="C52" s="119"/>
      <c r="M52" s="1"/>
      <c r="N52" s="1"/>
      <c r="O52" s="1"/>
      <c r="P52" s="1"/>
      <c r="Q52" s="1"/>
      <c r="R52" s="1"/>
      <c r="S52" s="1"/>
      <c r="T52" s="1"/>
    </row>
    <row r="53" spans="2:20" ht="19.899999999999999" customHeight="1" x14ac:dyDescent="0.25">
      <c r="C53" s="119"/>
      <c r="M53" s="1"/>
      <c r="N53" s="1"/>
      <c r="O53" s="1"/>
      <c r="P53" s="1"/>
      <c r="Q53" s="1"/>
      <c r="R53" s="1"/>
      <c r="S53" s="1"/>
      <c r="T53" s="1"/>
    </row>
    <row r="54" spans="2:20" ht="19.899999999999999" customHeight="1" x14ac:dyDescent="0.25">
      <c r="D54" s="119"/>
      <c r="E54" s="119"/>
      <c r="F54" s="119"/>
      <c r="G54" s="119"/>
      <c r="H54" s="119"/>
      <c r="M54" s="1"/>
      <c r="N54" s="1"/>
      <c r="O54" s="1"/>
      <c r="P54" s="1"/>
      <c r="Q54" s="1"/>
      <c r="R54" s="1"/>
      <c r="S54" s="1"/>
      <c r="T54" s="1"/>
    </row>
    <row r="55" spans="2:20" ht="19.899999999999999" customHeight="1" x14ac:dyDescent="0.25">
      <c r="D55" s="119"/>
      <c r="E55" s="119"/>
      <c r="F55" s="119"/>
      <c r="G55" s="119"/>
      <c r="H55" s="119"/>
      <c r="M55" s="1"/>
      <c r="N55" s="1"/>
      <c r="O55" s="1"/>
      <c r="P55" s="1"/>
      <c r="Q55" s="1"/>
      <c r="R55" s="1"/>
      <c r="S55" s="1"/>
      <c r="T55" s="1"/>
    </row>
    <row r="56" spans="2:20" ht="19.899999999999999" customHeight="1" x14ac:dyDescent="0.25">
      <c r="M56" s="1"/>
      <c r="N56" s="1"/>
      <c r="O56" s="1"/>
      <c r="P56" s="1"/>
      <c r="Q56" s="1"/>
      <c r="R56" s="1"/>
      <c r="S56" s="1"/>
      <c r="T56" s="1"/>
    </row>
    <row r="57" spans="2:20" ht="19.899999999999999" customHeight="1" x14ac:dyDescent="0.25">
      <c r="C57" s="30"/>
      <c r="M57" s="1"/>
      <c r="N57" s="1"/>
      <c r="O57" s="1"/>
      <c r="P57" s="1"/>
      <c r="Q57" s="1"/>
      <c r="R57" s="1"/>
      <c r="S57" s="1"/>
      <c r="T57" s="1"/>
    </row>
    <row r="58" spans="2:20" ht="19.899999999999999" customHeight="1" x14ac:dyDescent="0.25">
      <c r="M58" s="1"/>
      <c r="N58" s="1"/>
      <c r="O58" s="1"/>
      <c r="P58" s="1"/>
      <c r="Q58" s="1"/>
      <c r="R58" s="1"/>
      <c r="S58" s="1"/>
      <c r="T58" s="1"/>
    </row>
    <row r="59" spans="2:20" ht="19.899999999999999" customHeight="1" x14ac:dyDescent="0.25">
      <c r="M59" s="1"/>
      <c r="N59" s="1"/>
      <c r="O59" s="1"/>
      <c r="P59" s="1"/>
      <c r="Q59" s="1"/>
      <c r="R59" s="1"/>
      <c r="S59" s="1"/>
      <c r="T59" s="1"/>
    </row>
    <row r="60" spans="2:20" ht="19.899999999999999" customHeight="1" x14ac:dyDescent="0.25">
      <c r="M60" s="1"/>
      <c r="N60" s="1"/>
      <c r="O60" s="1"/>
      <c r="P60" s="1"/>
      <c r="Q60" s="1"/>
      <c r="R60" s="1"/>
      <c r="S60" s="1"/>
      <c r="T60" s="1"/>
    </row>
    <row r="61" spans="2:20" ht="19.899999999999999" customHeight="1" x14ac:dyDescent="0.25">
      <c r="M61" s="1"/>
      <c r="N61" s="1"/>
      <c r="O61" s="1"/>
      <c r="P61" s="1"/>
      <c r="Q61" s="1"/>
      <c r="R61" s="1"/>
      <c r="S61" s="1"/>
      <c r="T61" s="1"/>
    </row>
    <row r="62" spans="2:20" ht="19.899999999999999" customHeight="1" x14ac:dyDescent="0.25">
      <c r="M62" s="1"/>
      <c r="N62" s="1"/>
      <c r="O62" s="1"/>
      <c r="P62" s="1"/>
      <c r="Q62" s="1"/>
      <c r="R62" s="1"/>
      <c r="S62" s="1"/>
      <c r="T62" s="1"/>
    </row>
    <row r="63" spans="2:20" ht="19.899999999999999" customHeight="1" x14ac:dyDescent="0.25">
      <c r="M63" s="1"/>
      <c r="N63" s="1"/>
      <c r="O63" s="1"/>
      <c r="P63" s="1"/>
      <c r="Q63" s="1"/>
      <c r="R63" s="1"/>
      <c r="S63" s="1"/>
      <c r="T63" s="1"/>
    </row>
    <row r="64" spans="2:20" ht="19.899999999999999" customHeight="1" x14ac:dyDescent="0.25">
      <c r="M64" s="1"/>
      <c r="N64" s="1"/>
      <c r="O64" s="1"/>
      <c r="P64" s="1"/>
      <c r="Q64" s="1"/>
      <c r="R64" s="1"/>
      <c r="S64" s="1"/>
      <c r="T64" s="1"/>
    </row>
    <row r="65" spans="13:20" ht="19.899999999999999" customHeight="1" x14ac:dyDescent="0.25">
      <c r="M65" s="1"/>
      <c r="N65" s="1"/>
      <c r="O65" s="1"/>
      <c r="P65" s="1"/>
      <c r="Q65" s="1"/>
      <c r="R65" s="1"/>
      <c r="S65" s="1"/>
      <c r="T65" s="1"/>
    </row>
    <row r="66" spans="13:20" ht="19.899999999999999" customHeight="1" x14ac:dyDescent="0.25">
      <c r="M66" s="1"/>
      <c r="N66" s="1"/>
      <c r="O66" s="1"/>
      <c r="P66" s="1"/>
      <c r="Q66" s="1"/>
      <c r="R66" s="1"/>
      <c r="S66" s="1"/>
      <c r="T66" s="1"/>
    </row>
    <row r="67" spans="13:20" ht="19.899999999999999" customHeight="1" x14ac:dyDescent="0.25">
      <c r="M67" s="1"/>
      <c r="N67" s="1"/>
      <c r="O67" s="1"/>
      <c r="P67" s="1"/>
      <c r="Q67" s="1"/>
      <c r="R67" s="1"/>
      <c r="S67" s="1"/>
      <c r="T67" s="1"/>
    </row>
    <row r="68" spans="13:20" ht="19.899999999999999" customHeight="1" x14ac:dyDescent="0.25">
      <c r="M68" s="1"/>
      <c r="N68" s="1"/>
      <c r="O68" s="1"/>
      <c r="P68" s="1"/>
      <c r="Q68" s="1"/>
      <c r="R68" s="1"/>
      <c r="S68" s="1"/>
      <c r="T68" s="1"/>
    </row>
    <row r="69" spans="13:20" ht="19.899999999999999" customHeight="1" x14ac:dyDescent="0.25">
      <c r="M69" s="1"/>
      <c r="N69" s="1"/>
      <c r="O69" s="1"/>
      <c r="P69" s="1"/>
      <c r="Q69" s="1"/>
      <c r="R69" s="1"/>
      <c r="S69" s="1"/>
      <c r="T69" s="1"/>
    </row>
    <row r="70" spans="13:20" ht="19.899999999999999" customHeight="1" x14ac:dyDescent="0.25">
      <c r="M70" s="1"/>
      <c r="N70" s="1"/>
      <c r="O70" s="1"/>
      <c r="P70" s="1"/>
      <c r="Q70" s="1"/>
      <c r="R70" s="1"/>
      <c r="S70" s="1"/>
      <c r="T70" s="1"/>
    </row>
    <row r="71" spans="13:20" ht="19.899999999999999" customHeight="1" x14ac:dyDescent="0.25">
      <c r="M71" s="1"/>
      <c r="N71" s="1"/>
      <c r="O71" s="1"/>
      <c r="P71" s="1"/>
      <c r="Q71" s="1"/>
      <c r="R71" s="1"/>
      <c r="S71" s="1"/>
      <c r="T71" s="1"/>
    </row>
    <row r="72" spans="13:20" ht="19.899999999999999" customHeight="1" x14ac:dyDescent="0.25">
      <c r="M72" s="1"/>
      <c r="N72" s="1"/>
      <c r="O72" s="1"/>
      <c r="P72" s="1"/>
      <c r="Q72" s="1"/>
      <c r="R72" s="1"/>
      <c r="S72" s="1"/>
      <c r="T72" s="1"/>
    </row>
    <row r="73" spans="13:20" ht="19.899999999999999" customHeight="1" x14ac:dyDescent="0.25">
      <c r="M73" s="1"/>
      <c r="N73" s="1"/>
      <c r="O73" s="1"/>
      <c r="P73" s="1"/>
      <c r="Q73" s="1"/>
      <c r="R73" s="1"/>
      <c r="S73" s="1"/>
      <c r="T73" s="1"/>
    </row>
    <row r="74" spans="13:20" ht="19.899999999999999" customHeight="1" x14ac:dyDescent="0.25">
      <c r="M74" s="1"/>
      <c r="N74" s="1"/>
      <c r="O74" s="1"/>
      <c r="P74" s="1"/>
      <c r="Q74" s="1"/>
      <c r="R74" s="1"/>
      <c r="S74" s="1"/>
      <c r="T74" s="1"/>
    </row>
    <row r="75" spans="13:20" ht="19.899999999999999" customHeight="1" x14ac:dyDescent="0.25">
      <c r="M75" s="1"/>
      <c r="N75" s="1"/>
      <c r="O75" s="1"/>
      <c r="P75" s="1"/>
      <c r="Q75" s="1"/>
      <c r="R75" s="1"/>
      <c r="S75" s="1"/>
      <c r="T75" s="1"/>
    </row>
    <row r="76" spans="13:20" ht="19.899999999999999" customHeight="1" x14ac:dyDescent="0.25">
      <c r="M76" s="1"/>
      <c r="N76" s="1"/>
      <c r="O76" s="1"/>
      <c r="P76" s="1"/>
      <c r="Q76" s="1"/>
      <c r="R76" s="1"/>
      <c r="S76" s="1"/>
      <c r="T76" s="1"/>
    </row>
    <row r="77" spans="13:20" ht="19.899999999999999" customHeight="1" x14ac:dyDescent="0.25">
      <c r="M77" s="1"/>
      <c r="N77" s="1"/>
      <c r="O77" s="1"/>
      <c r="P77" s="1"/>
      <c r="Q77" s="1"/>
      <c r="R77" s="1"/>
      <c r="S77" s="1"/>
      <c r="T77" s="1"/>
    </row>
    <row r="78" spans="13:20" ht="19.899999999999999" customHeight="1" x14ac:dyDescent="0.25">
      <c r="M78" s="1"/>
      <c r="N78" s="1"/>
      <c r="O78" s="1"/>
      <c r="P78" s="1"/>
      <c r="Q78" s="1"/>
      <c r="R78" s="1"/>
      <c r="S78" s="1"/>
      <c r="T78" s="1"/>
    </row>
    <row r="79" spans="13:20" ht="19.899999999999999" customHeight="1" x14ac:dyDescent="0.25">
      <c r="M79" s="1"/>
      <c r="N79" s="1"/>
      <c r="O79" s="1"/>
      <c r="P79" s="1"/>
      <c r="Q79" s="1"/>
      <c r="R79" s="1"/>
      <c r="S79" s="1"/>
      <c r="T79" s="1"/>
    </row>
    <row r="80" spans="13:20" ht="19.899999999999999" customHeight="1" x14ac:dyDescent="0.25">
      <c r="M80" s="1"/>
      <c r="N80" s="1"/>
      <c r="O80" s="1"/>
      <c r="P80" s="1"/>
      <c r="Q80" s="1"/>
      <c r="R80" s="1"/>
      <c r="S80" s="1"/>
      <c r="T80" s="1"/>
    </row>
    <row r="81" spans="13:20" ht="19.899999999999999" customHeight="1" x14ac:dyDescent="0.25">
      <c r="M81" s="1"/>
      <c r="N81" s="1"/>
      <c r="O81" s="1"/>
      <c r="P81" s="1"/>
      <c r="Q81" s="1"/>
      <c r="R81" s="1"/>
      <c r="S81" s="1"/>
      <c r="T81" s="1"/>
    </row>
    <row r="82" spans="13:20" ht="19.899999999999999" customHeight="1" x14ac:dyDescent="0.25">
      <c r="M82" s="1"/>
      <c r="N82" s="1"/>
      <c r="O82" s="1"/>
      <c r="P82" s="1"/>
      <c r="Q82" s="1"/>
      <c r="R82" s="1"/>
      <c r="S82" s="1"/>
      <c r="T82" s="1"/>
    </row>
    <row r="83" spans="13:20" ht="19.899999999999999" customHeight="1" x14ac:dyDescent="0.25">
      <c r="M83" s="1"/>
      <c r="N83" s="1"/>
      <c r="O83" s="1"/>
      <c r="P83" s="1"/>
      <c r="Q83" s="1"/>
      <c r="R83" s="1"/>
      <c r="S83" s="1"/>
      <c r="T83" s="1"/>
    </row>
    <row r="84" spans="13:20" ht="19.899999999999999" customHeight="1" x14ac:dyDescent="0.25">
      <c r="M84" s="1"/>
      <c r="N84" s="1"/>
      <c r="O84" s="1"/>
      <c r="P84" s="1"/>
      <c r="Q84" s="1"/>
      <c r="R84" s="1"/>
      <c r="S84" s="1"/>
      <c r="T84" s="1"/>
    </row>
    <row r="85" spans="13:20" ht="19.899999999999999" customHeight="1" x14ac:dyDescent="0.25">
      <c r="M85" s="1"/>
      <c r="N85" s="1"/>
      <c r="O85" s="1"/>
      <c r="P85" s="1"/>
      <c r="Q85" s="1"/>
      <c r="R85" s="1"/>
      <c r="S85" s="1"/>
      <c r="T85" s="1"/>
    </row>
    <row r="86" spans="13:20" ht="19.899999999999999" customHeight="1" x14ac:dyDescent="0.25">
      <c r="M86" s="1"/>
      <c r="N86" s="1"/>
      <c r="O86" s="1"/>
      <c r="P86" s="1"/>
      <c r="Q86" s="1"/>
      <c r="R86" s="1"/>
      <c r="S86" s="1"/>
      <c r="T86" s="1"/>
    </row>
    <row r="87" spans="13:20" ht="19.899999999999999" customHeight="1" x14ac:dyDescent="0.25">
      <c r="M87" s="1"/>
      <c r="N87" s="1"/>
      <c r="O87" s="1"/>
      <c r="P87" s="1"/>
      <c r="Q87" s="1"/>
      <c r="R87" s="1"/>
      <c r="S87" s="1"/>
      <c r="T87" s="1"/>
    </row>
    <row r="88" spans="13:20" ht="19.899999999999999" customHeight="1" x14ac:dyDescent="0.25">
      <c r="M88" s="1"/>
      <c r="N88" s="1"/>
      <c r="O88" s="1"/>
      <c r="P88" s="1"/>
      <c r="Q88" s="1"/>
      <c r="R88" s="1"/>
      <c r="S88" s="1"/>
      <c r="T88" s="1"/>
    </row>
    <row r="89" spans="13:20" ht="19.899999999999999" customHeight="1" x14ac:dyDescent="0.25">
      <c r="M89" s="1"/>
      <c r="N89" s="1"/>
      <c r="O89" s="1"/>
      <c r="P89" s="1"/>
      <c r="Q89" s="1"/>
      <c r="R89" s="1"/>
      <c r="S89" s="1"/>
      <c r="T89" s="1"/>
    </row>
    <row r="90" spans="13:20" ht="19.899999999999999" customHeight="1" x14ac:dyDescent="0.25">
      <c r="M90" s="1"/>
      <c r="N90" s="1"/>
      <c r="O90" s="1"/>
      <c r="P90" s="1"/>
      <c r="Q90" s="1"/>
      <c r="R90" s="1"/>
      <c r="S90" s="1"/>
      <c r="T90" s="1"/>
    </row>
    <row r="91" spans="13:20" ht="19.899999999999999" customHeight="1" x14ac:dyDescent="0.25">
      <c r="M91" s="1"/>
      <c r="N91" s="1"/>
      <c r="O91" s="1"/>
      <c r="P91" s="1"/>
      <c r="Q91" s="1"/>
      <c r="R91" s="1"/>
      <c r="S91" s="1"/>
      <c r="T91" s="1"/>
    </row>
    <row r="92" spans="13:20" ht="19.899999999999999" customHeight="1" x14ac:dyDescent="0.25">
      <c r="M92" s="1"/>
      <c r="N92" s="1"/>
      <c r="O92" s="1"/>
      <c r="P92" s="1"/>
      <c r="Q92" s="1"/>
      <c r="R92" s="1"/>
      <c r="S92" s="1"/>
      <c r="T92" s="1"/>
    </row>
    <row r="93" spans="13:20" ht="19.899999999999999" customHeight="1" x14ac:dyDescent="0.25">
      <c r="M93" s="1"/>
      <c r="N93" s="1"/>
      <c r="O93" s="1"/>
      <c r="P93" s="1"/>
      <c r="Q93" s="1"/>
      <c r="R93" s="1"/>
      <c r="S93" s="1"/>
      <c r="T93" s="1"/>
    </row>
    <row r="94" spans="13:20" ht="19.899999999999999" customHeight="1" x14ac:dyDescent="0.25">
      <c r="M94" s="1"/>
      <c r="N94" s="1"/>
      <c r="O94" s="1"/>
      <c r="P94" s="1"/>
      <c r="Q94" s="1"/>
      <c r="R94" s="1"/>
      <c r="S94" s="1"/>
      <c r="T94" s="1"/>
    </row>
    <row r="95" spans="13:20" ht="19.899999999999999" customHeight="1" x14ac:dyDescent="0.25">
      <c r="M95" s="1"/>
      <c r="N95" s="1"/>
      <c r="O95" s="1"/>
      <c r="P95" s="1"/>
      <c r="Q95" s="1"/>
      <c r="R95" s="1"/>
      <c r="S95" s="1"/>
      <c r="T95" s="1"/>
    </row>
    <row r="96" spans="13:20" ht="19.899999999999999" customHeight="1" x14ac:dyDescent="0.25">
      <c r="M96" s="1"/>
      <c r="N96" s="1"/>
      <c r="O96" s="1"/>
      <c r="P96" s="1"/>
      <c r="Q96" s="1"/>
      <c r="R96" s="1"/>
      <c r="S96" s="1"/>
      <c r="T96" s="1"/>
    </row>
    <row r="97" spans="13:20" ht="19.899999999999999" customHeight="1" x14ac:dyDescent="0.25">
      <c r="M97" s="1"/>
      <c r="N97" s="1"/>
      <c r="O97" s="1"/>
      <c r="P97" s="1"/>
      <c r="Q97" s="1"/>
      <c r="R97" s="1"/>
      <c r="S97" s="1"/>
      <c r="T97" s="1"/>
    </row>
    <row r="98" spans="13:20" ht="19.899999999999999" customHeight="1" x14ac:dyDescent="0.25">
      <c r="M98" s="1"/>
      <c r="N98" s="1"/>
      <c r="O98" s="1"/>
      <c r="P98" s="1"/>
      <c r="Q98" s="1"/>
      <c r="R98" s="1"/>
      <c r="S98" s="1"/>
      <c r="T98" s="1"/>
    </row>
    <row r="99" spans="13:20" ht="19.899999999999999" customHeight="1" x14ac:dyDescent="0.25">
      <c r="M99" s="1"/>
      <c r="N99" s="1"/>
      <c r="O99" s="1"/>
      <c r="P99" s="1"/>
      <c r="Q99" s="1"/>
      <c r="R99" s="1"/>
      <c r="S99" s="1"/>
      <c r="T99" s="1"/>
    </row>
    <row r="100" spans="13:20" ht="19.899999999999999" customHeight="1" x14ac:dyDescent="0.25">
      <c r="M100" s="1"/>
      <c r="N100" s="1"/>
      <c r="O100" s="1"/>
      <c r="P100" s="1"/>
      <c r="Q100" s="1"/>
      <c r="R100" s="1"/>
      <c r="S100" s="1"/>
      <c r="T100" s="1"/>
    </row>
    <row r="101" spans="13:20" ht="19.899999999999999" customHeight="1" x14ac:dyDescent="0.25">
      <c r="M101" s="1"/>
      <c r="N101" s="1"/>
      <c r="O101" s="1"/>
      <c r="P101" s="1"/>
      <c r="Q101" s="1"/>
      <c r="R101" s="1"/>
      <c r="S101" s="1"/>
      <c r="T101" s="1"/>
    </row>
    <row r="102" spans="13:20" ht="19.899999999999999" customHeight="1" x14ac:dyDescent="0.25">
      <c r="M102" s="1"/>
      <c r="N102" s="1"/>
      <c r="O102" s="1"/>
      <c r="P102" s="1"/>
      <c r="Q102" s="1"/>
      <c r="R102" s="1"/>
      <c r="S102" s="1"/>
      <c r="T102" s="1"/>
    </row>
    <row r="103" spans="13:20" ht="19.899999999999999" customHeight="1" x14ac:dyDescent="0.25">
      <c r="M103" s="1"/>
      <c r="N103" s="1"/>
      <c r="O103" s="1"/>
      <c r="P103" s="1"/>
      <c r="Q103" s="1"/>
      <c r="R103" s="1"/>
      <c r="S103" s="1"/>
      <c r="T103" s="1"/>
    </row>
    <row r="104" spans="13:20" ht="19.899999999999999" customHeight="1" x14ac:dyDescent="0.25">
      <c r="M104" s="1"/>
      <c r="N104" s="1"/>
      <c r="O104" s="1"/>
      <c r="P104" s="1"/>
      <c r="Q104" s="1"/>
      <c r="R104" s="1"/>
      <c r="S104" s="1"/>
      <c r="T104" s="1"/>
    </row>
    <row r="105" spans="13:20" ht="19.899999999999999" customHeight="1" x14ac:dyDescent="0.25">
      <c r="M105" s="1"/>
      <c r="N105" s="1"/>
      <c r="O105" s="1"/>
      <c r="P105" s="1"/>
      <c r="Q105" s="1"/>
      <c r="R105" s="1"/>
      <c r="S105" s="1"/>
      <c r="T105" s="1"/>
    </row>
    <row r="106" spans="13:20" ht="19.899999999999999" customHeight="1" x14ac:dyDescent="0.25">
      <c r="M106" s="1"/>
      <c r="N106" s="1"/>
      <c r="O106" s="1"/>
      <c r="P106" s="1"/>
      <c r="Q106" s="1"/>
      <c r="R106" s="1"/>
      <c r="S106" s="1"/>
      <c r="T106" s="1"/>
    </row>
    <row r="107" spans="13:20" ht="19.899999999999999" customHeight="1" x14ac:dyDescent="0.25">
      <c r="M107" s="1"/>
      <c r="N107" s="1"/>
      <c r="O107" s="1"/>
      <c r="P107" s="1"/>
      <c r="Q107" s="1"/>
      <c r="R107" s="1"/>
      <c r="S107" s="1"/>
      <c r="T107" s="1"/>
    </row>
    <row r="108" spans="13:20" ht="19.899999999999999" customHeight="1" x14ac:dyDescent="0.25">
      <c r="M108" s="1"/>
      <c r="N108" s="1"/>
      <c r="O108" s="1"/>
      <c r="P108" s="1"/>
      <c r="Q108" s="1"/>
      <c r="R108" s="1"/>
      <c r="S108" s="1"/>
      <c r="T108" s="1"/>
    </row>
    <row r="109" spans="13:20" ht="19.899999999999999" customHeight="1" x14ac:dyDescent="0.25">
      <c r="M109" s="1"/>
      <c r="N109" s="1"/>
      <c r="O109" s="1"/>
      <c r="P109" s="1"/>
      <c r="Q109" s="1"/>
      <c r="R109" s="1"/>
      <c r="S109" s="1"/>
      <c r="T109" s="1"/>
    </row>
    <row r="110" spans="13:20" ht="19.899999999999999" customHeight="1" x14ac:dyDescent="0.25">
      <c r="M110" s="1"/>
      <c r="N110" s="1"/>
      <c r="O110" s="1"/>
      <c r="P110" s="1"/>
      <c r="Q110" s="1"/>
      <c r="R110" s="1"/>
      <c r="S110" s="1"/>
      <c r="T110" s="1"/>
    </row>
    <row r="111" spans="13:20" ht="19.899999999999999" customHeight="1" x14ac:dyDescent="0.25">
      <c r="M111" s="1"/>
      <c r="N111" s="1"/>
      <c r="O111" s="1"/>
      <c r="P111" s="1"/>
      <c r="Q111" s="1"/>
      <c r="R111" s="1"/>
      <c r="S111" s="1"/>
      <c r="T111" s="1"/>
    </row>
    <row r="112" spans="13:20" ht="19.899999999999999" customHeight="1" x14ac:dyDescent="0.25">
      <c r="M112" s="1"/>
      <c r="N112" s="1"/>
      <c r="O112" s="1"/>
      <c r="P112" s="1"/>
      <c r="Q112" s="1"/>
      <c r="R112" s="1"/>
      <c r="S112" s="1"/>
      <c r="T112" s="1"/>
    </row>
    <row r="113" spans="13:20" ht="19.899999999999999" customHeight="1" x14ac:dyDescent="0.25">
      <c r="M113" s="1"/>
      <c r="N113" s="1"/>
      <c r="O113" s="1"/>
      <c r="P113" s="1"/>
      <c r="Q113" s="1"/>
      <c r="R113" s="1"/>
      <c r="S113" s="1"/>
      <c r="T113" s="1"/>
    </row>
    <row r="114" spans="13:20" ht="19.899999999999999" customHeight="1" x14ac:dyDescent="0.25">
      <c r="M114" s="1"/>
      <c r="N114" s="1"/>
      <c r="O114" s="1"/>
      <c r="P114" s="1"/>
      <c r="Q114" s="1"/>
      <c r="R114" s="1"/>
      <c r="S114" s="1"/>
      <c r="T114" s="1"/>
    </row>
    <row r="115" spans="13:20" ht="19.899999999999999" customHeight="1" x14ac:dyDescent="0.25">
      <c r="M115" s="1"/>
      <c r="N115" s="1"/>
      <c r="O115" s="1"/>
      <c r="P115" s="1"/>
      <c r="Q115" s="1"/>
      <c r="R115" s="1"/>
      <c r="S115" s="1"/>
      <c r="T115" s="1"/>
    </row>
    <row r="116" spans="13:20" ht="19.899999999999999" customHeight="1" x14ac:dyDescent="0.25">
      <c r="M116" s="1"/>
      <c r="N116" s="1"/>
      <c r="O116" s="1"/>
      <c r="P116" s="1"/>
      <c r="Q116" s="1"/>
      <c r="R116" s="1"/>
      <c r="S116" s="1"/>
      <c r="T116" s="1"/>
    </row>
    <row r="117" spans="13:20" ht="19.899999999999999" customHeight="1" x14ac:dyDescent="0.25">
      <c r="M117" s="1"/>
      <c r="N117" s="1"/>
      <c r="O117" s="1"/>
      <c r="P117" s="1"/>
      <c r="Q117" s="1"/>
      <c r="R117" s="1"/>
      <c r="S117" s="1"/>
      <c r="T117" s="1"/>
    </row>
    <row r="118" spans="13:20" ht="19.899999999999999" customHeight="1" x14ac:dyDescent="0.25">
      <c r="M118" s="1"/>
      <c r="N118" s="1"/>
      <c r="O118" s="1"/>
      <c r="P118" s="1"/>
      <c r="Q118" s="1"/>
      <c r="R118" s="1"/>
      <c r="S118" s="1"/>
      <c r="T118" s="1"/>
    </row>
    <row r="119" spans="13:20" ht="19.899999999999999" customHeight="1" x14ac:dyDescent="0.25">
      <c r="M119" s="1"/>
      <c r="N119" s="1"/>
      <c r="O119" s="1"/>
      <c r="P119" s="1"/>
      <c r="Q119" s="1"/>
      <c r="R119" s="1"/>
      <c r="S119" s="1"/>
      <c r="T119" s="1"/>
    </row>
    <row r="120" spans="13:20" ht="19.899999999999999" customHeight="1" x14ac:dyDescent="0.25">
      <c r="M120" s="1"/>
      <c r="N120" s="1"/>
      <c r="O120" s="1"/>
      <c r="P120" s="1"/>
      <c r="Q120" s="1"/>
      <c r="R120" s="1"/>
      <c r="S120" s="1"/>
      <c r="T120" s="1"/>
    </row>
    <row r="121" spans="13:20" ht="19.899999999999999" customHeight="1" x14ac:dyDescent="0.25">
      <c r="M121" s="1"/>
      <c r="N121" s="1"/>
      <c r="O121" s="1"/>
      <c r="P121" s="1"/>
      <c r="Q121" s="1"/>
      <c r="R121" s="1"/>
      <c r="S121" s="1"/>
      <c r="T121" s="1"/>
    </row>
    <row r="122" spans="13:20" ht="19.899999999999999" customHeight="1" x14ac:dyDescent="0.25">
      <c r="M122" s="1"/>
      <c r="N122" s="1"/>
      <c r="O122" s="1"/>
      <c r="P122" s="1"/>
      <c r="Q122" s="1"/>
      <c r="R122" s="1"/>
      <c r="S122" s="1"/>
      <c r="T122" s="1"/>
    </row>
    <row r="123" spans="13:20" ht="19.899999999999999" customHeight="1" x14ac:dyDescent="0.25">
      <c r="M123" s="1"/>
      <c r="N123" s="1"/>
      <c r="O123" s="1"/>
      <c r="P123" s="1"/>
      <c r="Q123" s="1"/>
      <c r="R123" s="1"/>
      <c r="S123" s="1"/>
      <c r="T123" s="1"/>
    </row>
    <row r="124" spans="13:20" ht="19.899999999999999" customHeight="1" x14ac:dyDescent="0.25">
      <c r="M124" s="1"/>
      <c r="N124" s="1"/>
      <c r="O124" s="1"/>
      <c r="P124" s="1"/>
      <c r="Q124" s="1"/>
      <c r="R124" s="1"/>
      <c r="S124" s="1"/>
      <c r="T124" s="1"/>
    </row>
    <row r="125" spans="13:20" ht="19.899999999999999" customHeight="1" x14ac:dyDescent="0.25">
      <c r="M125" s="1"/>
      <c r="N125" s="1"/>
      <c r="O125" s="1"/>
      <c r="P125" s="1"/>
      <c r="Q125" s="1"/>
      <c r="R125" s="1"/>
      <c r="S125" s="1"/>
      <c r="T125" s="1"/>
    </row>
  </sheetData>
  <sheetProtection algorithmName="SHA-512" hashValue="bw7mXhQWHyXgheK31IE6gW1OWQUpuu/kahHZo4rvpWM27JxVu2KouanLYpUQiqZTzR4bQkvjE8W0pGOzhkV3Rg==" saltValue="6BzDCySXldtGtopLimyKTQ==" spinCount="100000" sheet="1" objects="1" scenarios="1"/>
  <mergeCells count="13">
    <mergeCell ref="A3:A4"/>
    <mergeCell ref="A5:A6"/>
    <mergeCell ref="A7:A8"/>
    <mergeCell ref="A9:A10"/>
    <mergeCell ref="A11:A12"/>
    <mergeCell ref="C6:K9"/>
    <mergeCell ref="K22:K29"/>
    <mergeCell ref="K32:K34"/>
    <mergeCell ref="K47:K50"/>
    <mergeCell ref="A21:A22"/>
    <mergeCell ref="A23:A24"/>
    <mergeCell ref="A13:A14"/>
    <mergeCell ref="A25:A26"/>
  </mergeCells>
  <phoneticPr fontId="27" type="noConversion"/>
  <hyperlinks>
    <hyperlink ref="A7" location="'ESG Strategy'!A1" display="Environmetal KPIs" xr:uid="{4D9BCBCC-69CC-4147-8767-674D642DA8FF}"/>
    <hyperlink ref="A9" location="'EU Taxonomy'!A1" display="EU Taxonomy" xr:uid="{F14FB043-D10D-4D62-9E4C-DB8A3208A21C}"/>
    <hyperlink ref="A13" location="'Social KPIs'!A1" display="Social KPIs" xr:uid="{1A689BCE-2890-4062-94AF-C1FFCE65E9EB}"/>
    <hyperlink ref="A11" location="'Environmental KPIs'!A1" display="Environmental KPIs" xr:uid="{96FB55AF-6849-4B16-AD15-02E97FA7E5E3}"/>
    <hyperlink ref="A3" location="Cover!A1" display="Home" xr:uid="{DDCE90ED-0597-4012-B22B-59D4CB4B8CB8}"/>
    <hyperlink ref="A16" location="Workforce!A1" display="Workforce" xr:uid="{6BE91E7E-E669-4AF5-AD64-8E5FA76A8908}"/>
    <hyperlink ref="A17" location="DEI!A1" display="Diversity, Equity and Inclusion" xr:uid="{9F978E7D-3D95-49C6-AC25-FB8CD63455D9}"/>
    <hyperlink ref="A18" location="'Internal Training'!A1" display="Internal Training" xr:uid="{A5ACA85A-1305-4BFB-9A80-2E2D83ADB3E0}"/>
    <hyperlink ref="A19" location="'Employee Health and Safety'!A1" display="Employee Health and Safety" xr:uid="{9742612A-7E5B-43FC-9FE9-990DD03FBD12}"/>
    <hyperlink ref="A21" location="'Governance KPIs'!A1" display="Governance KPIs" xr:uid="{19D98E8C-BCD6-4CB2-8986-FC24BC7717D0}"/>
    <hyperlink ref="A23" location="'Standards and Ratings'!A1" display="Standards and Rating" xr:uid="{08982537-6084-473F-BE49-075782915655}"/>
    <hyperlink ref="A5:A6" location="'About &amp; Content'!A1" display="About &amp; Content" xr:uid="{7E3649E2-C840-477F-9436-5FE01D55A7D8}"/>
    <hyperlink ref="A25:A26" location="'Feedback Hub'!A1" display="Feedback Hub" xr:uid="{CFAD0696-48DA-4171-AAB9-B961B81D8A7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810C-337B-4181-AE4E-A1EE9645B481}">
  <sheetPr>
    <tabColor theme="2"/>
  </sheetPr>
  <dimension ref="A1:L57"/>
  <sheetViews>
    <sheetView showGridLines="0" showRowColHeaders="0" zoomScale="80" zoomScaleNormal="80" workbookViewId="0">
      <selection activeCell="A19" sqref="A19"/>
    </sheetView>
  </sheetViews>
  <sheetFormatPr defaultColWidth="15.75" defaultRowHeight="19.899999999999999" customHeight="1" x14ac:dyDescent="0.25"/>
  <cols>
    <col min="1" max="1" width="35.75" style="25" customWidth="1"/>
    <col min="2" max="2" width="4.75" style="1" customWidth="1"/>
    <col min="3" max="3" width="45.625" style="27" customWidth="1"/>
    <col min="4" max="4" width="12.75" style="27" customWidth="1"/>
    <col min="5" max="8" width="9.75" style="27" customWidth="1"/>
    <col min="9" max="9" width="80.625" style="27" customWidth="1"/>
    <col min="10" max="16384" width="15.75" style="1"/>
  </cols>
  <sheetData>
    <row r="1" spans="1:12" ht="58.15" customHeight="1" x14ac:dyDescent="0.25">
      <c r="B1" s="4"/>
      <c r="G1" s="82"/>
      <c r="H1" s="82"/>
      <c r="I1" s="82"/>
      <c r="J1" s="4"/>
    </row>
    <row r="2" spans="1:12" ht="19.899999999999999" customHeight="1" x14ac:dyDescent="0.25">
      <c r="B2" s="4"/>
      <c r="J2" s="4"/>
    </row>
    <row r="3" spans="1:12" ht="19.899999999999999" customHeight="1" x14ac:dyDescent="0.25">
      <c r="A3" s="213" t="s">
        <v>465</v>
      </c>
      <c r="B3" s="4"/>
      <c r="C3" s="26" t="s">
        <v>299</v>
      </c>
      <c r="J3" s="4"/>
    </row>
    <row r="4" spans="1:12" ht="19.899999999999999" customHeight="1" x14ac:dyDescent="0.25">
      <c r="A4" s="213"/>
    </row>
    <row r="5" spans="1:12" ht="19.899999999999999" customHeight="1" x14ac:dyDescent="0.25">
      <c r="A5" s="213" t="s">
        <v>466</v>
      </c>
      <c r="C5" s="40" t="s">
        <v>419</v>
      </c>
    </row>
    <row r="6" spans="1:12" ht="19.899999999999999" customHeight="1" x14ac:dyDescent="0.25">
      <c r="A6" s="213"/>
      <c r="B6" s="24"/>
      <c r="C6" s="216" t="s">
        <v>768</v>
      </c>
      <c r="D6" s="216"/>
      <c r="E6" s="216"/>
      <c r="F6" s="216"/>
      <c r="G6" s="216"/>
      <c r="H6" s="216"/>
      <c r="I6" s="216"/>
      <c r="J6" s="4"/>
    </row>
    <row r="7" spans="1:12" ht="19.899999999999999" customHeight="1" x14ac:dyDescent="0.25">
      <c r="A7" s="213" t="s">
        <v>374</v>
      </c>
      <c r="B7" s="4"/>
      <c r="C7" s="216"/>
      <c r="D7" s="216"/>
      <c r="E7" s="216"/>
      <c r="F7" s="216"/>
      <c r="G7" s="216"/>
      <c r="H7" s="216"/>
      <c r="I7" s="216"/>
      <c r="J7" s="4"/>
    </row>
    <row r="8" spans="1:12" ht="19.899999999999999" customHeight="1" x14ac:dyDescent="0.25">
      <c r="A8" s="213"/>
      <c r="B8" s="15"/>
      <c r="J8" s="15"/>
      <c r="K8" s="15"/>
      <c r="L8" s="62"/>
    </row>
    <row r="9" spans="1:12" ht="19.899999999999999" customHeight="1" x14ac:dyDescent="0.25">
      <c r="A9" s="213" t="s">
        <v>138</v>
      </c>
      <c r="B9" s="47"/>
      <c r="C9" s="40" t="s">
        <v>35</v>
      </c>
      <c r="J9" s="47"/>
      <c r="K9" s="47"/>
      <c r="L9" s="62"/>
    </row>
    <row r="10" spans="1:12" ht="19.899999999999999" customHeight="1" x14ac:dyDescent="0.25">
      <c r="A10" s="213"/>
      <c r="B10" s="4"/>
      <c r="C10" s="27" t="s">
        <v>806</v>
      </c>
      <c r="J10" s="4"/>
    </row>
    <row r="11" spans="1:12" ht="19.899999999999999" customHeight="1" x14ac:dyDescent="0.25">
      <c r="A11" s="213" t="s">
        <v>34</v>
      </c>
      <c r="B11" s="14"/>
      <c r="J11" s="4"/>
    </row>
    <row r="12" spans="1:12" ht="19.899999999999999" customHeight="1" x14ac:dyDescent="0.25">
      <c r="A12" s="213"/>
      <c r="B12" s="6"/>
      <c r="J12" s="4"/>
    </row>
    <row r="13" spans="1:12" ht="19.899999999999999" customHeight="1" x14ac:dyDescent="0.25">
      <c r="A13" s="214" t="s">
        <v>5</v>
      </c>
      <c r="B13" s="6"/>
      <c r="J13" s="4"/>
    </row>
    <row r="14" spans="1:12" ht="19.899999999999999" customHeight="1" x14ac:dyDescent="0.25">
      <c r="A14" s="214"/>
      <c r="B14" s="6"/>
      <c r="C14" s="26" t="s">
        <v>36</v>
      </c>
      <c r="J14" s="4"/>
    </row>
    <row r="15" spans="1:12" ht="19.899999999999999" customHeight="1" x14ac:dyDescent="0.25">
      <c r="A15" s="36"/>
      <c r="B15" s="6"/>
      <c r="J15" s="4"/>
    </row>
    <row r="16" spans="1:12" ht="19.899999999999999" customHeight="1" x14ac:dyDescent="0.25">
      <c r="A16" s="36" t="s">
        <v>6</v>
      </c>
      <c r="B16" s="120"/>
      <c r="C16" s="45" t="s">
        <v>37</v>
      </c>
      <c r="D16" s="59" t="s">
        <v>38</v>
      </c>
      <c r="E16" s="59" t="s">
        <v>790</v>
      </c>
      <c r="F16" s="59">
        <v>2023</v>
      </c>
      <c r="G16" s="59">
        <v>2022</v>
      </c>
      <c r="H16" s="59">
        <v>2021</v>
      </c>
      <c r="I16" s="45" t="s">
        <v>47</v>
      </c>
      <c r="J16" s="4"/>
    </row>
    <row r="17" spans="1:10" ht="19.899999999999999" customHeight="1" x14ac:dyDescent="0.25">
      <c r="A17" s="36" t="s">
        <v>8</v>
      </c>
      <c r="B17" s="24"/>
      <c r="C17" s="70"/>
      <c r="D17" s="154"/>
      <c r="E17" s="154"/>
      <c r="F17" s="154"/>
      <c r="G17" s="154"/>
      <c r="H17" s="154"/>
      <c r="I17" s="70"/>
      <c r="J17" s="4"/>
    </row>
    <row r="18" spans="1:10" ht="19.899999999999999" customHeight="1" x14ac:dyDescent="0.25">
      <c r="A18" s="50" t="s">
        <v>299</v>
      </c>
      <c r="B18" s="4"/>
      <c r="C18" s="185" t="s">
        <v>807</v>
      </c>
      <c r="D18" s="134"/>
      <c r="E18" s="134"/>
      <c r="F18" s="134"/>
      <c r="G18" s="134"/>
      <c r="H18" s="134"/>
      <c r="I18" s="144"/>
      <c r="J18" s="4"/>
    </row>
    <row r="19" spans="1:10" ht="19.899999999999999" customHeight="1" x14ac:dyDescent="0.25">
      <c r="A19" s="36" t="s">
        <v>310</v>
      </c>
      <c r="B19" s="4"/>
      <c r="C19" s="226" t="s">
        <v>807</v>
      </c>
      <c r="D19" s="245" t="s">
        <v>300</v>
      </c>
      <c r="E19" s="260">
        <v>0.55000000000000004</v>
      </c>
      <c r="F19" s="257" t="s">
        <v>39</v>
      </c>
      <c r="G19" s="257" t="s">
        <v>39</v>
      </c>
      <c r="H19" s="257" t="s">
        <v>39</v>
      </c>
      <c r="I19" s="243" t="s">
        <v>830</v>
      </c>
      <c r="J19" s="4"/>
    </row>
    <row r="20" spans="1:10" ht="19.899999999999999" customHeight="1" x14ac:dyDescent="0.25">
      <c r="A20" s="36"/>
      <c r="B20" s="24"/>
      <c r="C20" s="255"/>
      <c r="D20" s="263"/>
      <c r="E20" s="261"/>
      <c r="F20" s="258"/>
      <c r="G20" s="258"/>
      <c r="H20" s="258"/>
      <c r="I20" s="216"/>
      <c r="J20" s="4"/>
    </row>
    <row r="21" spans="1:10" ht="19.899999999999999" customHeight="1" x14ac:dyDescent="0.25">
      <c r="A21" s="213" t="s">
        <v>11</v>
      </c>
      <c r="B21" s="4"/>
      <c r="C21" s="255"/>
      <c r="D21" s="263"/>
      <c r="E21" s="261"/>
      <c r="F21" s="258"/>
      <c r="G21" s="258"/>
      <c r="H21" s="258"/>
      <c r="I21" s="216"/>
      <c r="J21" s="4"/>
    </row>
    <row r="22" spans="1:10" ht="19.899999999999999" customHeight="1" x14ac:dyDescent="0.25">
      <c r="A22" s="213"/>
      <c r="B22" s="80"/>
      <c r="C22" s="227"/>
      <c r="D22" s="246"/>
      <c r="E22" s="262"/>
      <c r="F22" s="259"/>
      <c r="G22" s="259"/>
      <c r="H22" s="259"/>
      <c r="I22" s="244"/>
      <c r="J22" s="4"/>
    </row>
    <row r="23" spans="1:10" ht="19.899999999999999" customHeight="1" x14ac:dyDescent="0.25">
      <c r="A23" s="213" t="s">
        <v>464</v>
      </c>
      <c r="B23" s="80"/>
      <c r="C23" s="168"/>
      <c r="D23" s="130"/>
      <c r="E23" s="197"/>
      <c r="F23" s="186"/>
      <c r="G23" s="186"/>
      <c r="H23" s="187"/>
      <c r="I23" s="184"/>
      <c r="J23" s="4"/>
    </row>
    <row r="24" spans="1:10" ht="19.899999999999999" customHeight="1" x14ac:dyDescent="0.25">
      <c r="A24" s="213"/>
      <c r="B24" s="19"/>
      <c r="C24" s="185" t="s">
        <v>301</v>
      </c>
      <c r="D24" s="134"/>
      <c r="E24" s="198"/>
      <c r="F24" s="188"/>
      <c r="G24" s="188"/>
      <c r="H24" s="188"/>
      <c r="I24" s="144"/>
      <c r="J24" s="9"/>
    </row>
    <row r="25" spans="1:10" ht="19.899999999999999" customHeight="1" x14ac:dyDescent="0.25">
      <c r="A25" s="213" t="s">
        <v>718</v>
      </c>
      <c r="C25" s="226" t="s">
        <v>301</v>
      </c>
      <c r="D25" s="245" t="s">
        <v>300</v>
      </c>
      <c r="E25" s="260">
        <v>0.55000000000000004</v>
      </c>
      <c r="F25" s="264" t="s">
        <v>39</v>
      </c>
      <c r="G25" s="264" t="s">
        <v>39</v>
      </c>
      <c r="H25" s="257" t="s">
        <v>39</v>
      </c>
      <c r="I25" s="243" t="s">
        <v>820</v>
      </c>
    </row>
    <row r="26" spans="1:10" ht="19.899999999999999" customHeight="1" x14ac:dyDescent="0.25">
      <c r="A26" s="213"/>
      <c r="B26" s="24"/>
      <c r="C26" s="255"/>
      <c r="D26" s="263"/>
      <c r="E26" s="261"/>
      <c r="F26" s="265"/>
      <c r="G26" s="265"/>
      <c r="H26" s="258"/>
      <c r="I26" s="216"/>
      <c r="J26" s="4"/>
    </row>
    <row r="27" spans="1:10" ht="19.899999999999999" customHeight="1" x14ac:dyDescent="0.25">
      <c r="B27" s="24"/>
      <c r="C27" s="255"/>
      <c r="D27" s="263"/>
      <c r="E27" s="261"/>
      <c r="F27" s="265"/>
      <c r="G27" s="265"/>
      <c r="H27" s="258"/>
      <c r="I27" s="216"/>
      <c r="J27" s="4"/>
    </row>
    <row r="28" spans="1:10" ht="19.899999999999999" customHeight="1" x14ac:dyDescent="0.25">
      <c r="B28" s="4"/>
      <c r="C28" s="227"/>
      <c r="D28" s="246"/>
      <c r="E28" s="262"/>
      <c r="F28" s="266"/>
      <c r="G28" s="266"/>
      <c r="H28" s="259"/>
      <c r="I28" s="244"/>
      <c r="J28" s="4"/>
    </row>
    <row r="29" spans="1:10" ht="19.899999999999999" customHeight="1" x14ac:dyDescent="0.25">
      <c r="B29" s="80"/>
      <c r="C29" s="168"/>
      <c r="D29" s="130"/>
      <c r="E29" s="197"/>
      <c r="F29" s="186"/>
      <c r="G29" s="186"/>
      <c r="H29" s="187"/>
      <c r="I29" s="184"/>
      <c r="J29" s="4"/>
    </row>
    <row r="30" spans="1:10" ht="19.899999999999999" customHeight="1" x14ac:dyDescent="0.25">
      <c r="B30" s="19"/>
      <c r="C30" s="185" t="s">
        <v>302</v>
      </c>
      <c r="D30" s="134"/>
      <c r="E30" s="198"/>
      <c r="F30" s="188"/>
      <c r="G30" s="188"/>
      <c r="H30" s="188"/>
      <c r="I30" s="144"/>
      <c r="J30" s="9"/>
    </row>
    <row r="31" spans="1:10" ht="17.100000000000001" customHeight="1" x14ac:dyDescent="0.25">
      <c r="B31" s="19"/>
      <c r="C31" s="226" t="s">
        <v>302</v>
      </c>
      <c r="D31" s="245" t="s">
        <v>300</v>
      </c>
      <c r="E31" s="260">
        <v>0.56000000000000005</v>
      </c>
      <c r="F31" s="264" t="s">
        <v>39</v>
      </c>
      <c r="G31" s="264" t="s">
        <v>39</v>
      </c>
      <c r="H31" s="257" t="s">
        <v>39</v>
      </c>
      <c r="I31" s="243" t="s">
        <v>821</v>
      </c>
      <c r="J31" s="9"/>
    </row>
    <row r="32" spans="1:10" ht="17.100000000000001" customHeight="1" x14ac:dyDescent="0.25">
      <c r="C32" s="255"/>
      <c r="D32" s="263"/>
      <c r="E32" s="261"/>
      <c r="F32" s="265"/>
      <c r="G32" s="265"/>
      <c r="H32" s="258"/>
      <c r="I32" s="216"/>
    </row>
    <row r="33" spans="2:10" ht="17.100000000000001" customHeight="1" x14ac:dyDescent="0.25">
      <c r="B33" s="24"/>
      <c r="C33" s="255"/>
      <c r="D33" s="263"/>
      <c r="E33" s="261"/>
      <c r="F33" s="265"/>
      <c r="G33" s="265"/>
      <c r="H33" s="258"/>
      <c r="I33" s="216"/>
      <c r="J33" s="4"/>
    </row>
    <row r="34" spans="2:10" ht="17.100000000000001" customHeight="1" x14ac:dyDescent="0.25">
      <c r="B34" s="4"/>
      <c r="C34" s="227"/>
      <c r="D34" s="246"/>
      <c r="E34" s="262"/>
      <c r="F34" s="266"/>
      <c r="G34" s="266"/>
      <c r="H34" s="259"/>
      <c r="I34" s="244"/>
      <c r="J34" s="4"/>
    </row>
    <row r="35" spans="2:10" ht="19.899999999999999" customHeight="1" x14ac:dyDescent="0.25">
      <c r="B35" s="4"/>
      <c r="C35" s="168"/>
      <c r="D35" s="130"/>
      <c r="E35" s="197"/>
      <c r="F35" s="186"/>
      <c r="G35" s="186"/>
      <c r="H35" s="187"/>
      <c r="I35" s="184"/>
      <c r="J35" s="4"/>
    </row>
    <row r="36" spans="2:10" ht="19.899999999999999" customHeight="1" x14ac:dyDescent="0.25">
      <c r="B36" s="80"/>
      <c r="C36" s="185" t="s">
        <v>304</v>
      </c>
      <c r="D36" s="134"/>
      <c r="E36" s="198"/>
      <c r="F36" s="188"/>
      <c r="G36" s="188"/>
      <c r="H36" s="188"/>
      <c r="I36" s="144"/>
      <c r="J36" s="4"/>
    </row>
    <row r="37" spans="2:10" ht="38.1" customHeight="1" x14ac:dyDescent="0.25">
      <c r="B37" s="19"/>
      <c r="C37" s="228" t="s">
        <v>304</v>
      </c>
      <c r="D37" s="267" t="s">
        <v>300</v>
      </c>
      <c r="E37" s="268">
        <v>0.55000000000000004</v>
      </c>
      <c r="F37" s="269" t="s">
        <v>39</v>
      </c>
      <c r="G37" s="269" t="s">
        <v>39</v>
      </c>
      <c r="H37" s="270" t="s">
        <v>39</v>
      </c>
      <c r="I37" s="256" t="s">
        <v>822</v>
      </c>
      <c r="J37" s="9"/>
    </row>
    <row r="38" spans="2:10" ht="38.1" customHeight="1" x14ac:dyDescent="0.25">
      <c r="C38" s="228"/>
      <c r="D38" s="267"/>
      <c r="E38" s="268"/>
      <c r="F38" s="269"/>
      <c r="G38" s="269"/>
      <c r="H38" s="270"/>
      <c r="I38" s="256"/>
    </row>
    <row r="39" spans="2:10" ht="19.899999999999999" customHeight="1" x14ac:dyDescent="0.25">
      <c r="C39" s="168"/>
      <c r="D39" s="130"/>
      <c r="E39" s="186"/>
      <c r="F39" s="186"/>
      <c r="G39" s="186"/>
      <c r="H39" s="187"/>
      <c r="I39" s="184"/>
    </row>
    <row r="40" spans="2:10" ht="19.899999999999999" customHeight="1" x14ac:dyDescent="0.25">
      <c r="B40" s="24"/>
      <c r="C40" s="185" t="s">
        <v>308</v>
      </c>
      <c r="D40" s="134"/>
      <c r="E40" s="134"/>
      <c r="F40" s="134"/>
      <c r="G40" s="134"/>
      <c r="H40" s="134"/>
      <c r="I40" s="144"/>
    </row>
    <row r="41" spans="2:10" ht="38.1" customHeight="1" x14ac:dyDescent="0.25">
      <c r="B41" s="24"/>
      <c r="C41" s="271" t="s">
        <v>328</v>
      </c>
      <c r="D41" s="267" t="s">
        <v>329</v>
      </c>
      <c r="E41" s="273">
        <v>1.8</v>
      </c>
      <c r="F41" s="267" t="s">
        <v>39</v>
      </c>
      <c r="G41" s="267" t="s">
        <v>39</v>
      </c>
      <c r="H41" s="274" t="s">
        <v>39</v>
      </c>
      <c r="I41" s="256" t="s">
        <v>799</v>
      </c>
      <c r="J41" s="4"/>
    </row>
    <row r="42" spans="2:10" ht="38.1" customHeight="1" x14ac:dyDescent="0.25">
      <c r="B42" s="4"/>
      <c r="C42" s="271"/>
      <c r="D42" s="267"/>
      <c r="E42" s="273"/>
      <c r="F42" s="267"/>
      <c r="G42" s="267"/>
      <c r="H42" s="274"/>
      <c r="I42" s="256"/>
      <c r="J42" s="4"/>
    </row>
    <row r="43" spans="2:10" ht="19.899999999999999" customHeight="1" x14ac:dyDescent="0.25">
      <c r="C43" s="209" t="s">
        <v>791</v>
      </c>
      <c r="D43" s="41"/>
      <c r="G43" s="41"/>
      <c r="H43" s="58"/>
      <c r="I43" s="28"/>
      <c r="J43" s="9"/>
    </row>
    <row r="44" spans="2:10" ht="19.899999999999999" customHeight="1" x14ac:dyDescent="0.25">
      <c r="B44" s="24"/>
    </row>
    <row r="45" spans="2:10" ht="19.899999999999999" customHeight="1" x14ac:dyDescent="0.25">
      <c r="B45" s="4"/>
      <c r="C45" s="45" t="s">
        <v>37</v>
      </c>
      <c r="D45" s="59" t="s">
        <v>38</v>
      </c>
      <c r="E45" s="59">
        <v>2023</v>
      </c>
      <c r="F45" s="59">
        <v>2022</v>
      </c>
      <c r="G45" s="59">
        <v>2021</v>
      </c>
      <c r="H45" s="59">
        <v>2021</v>
      </c>
      <c r="I45" s="45" t="s">
        <v>47</v>
      </c>
      <c r="J45" s="4"/>
    </row>
    <row r="46" spans="2:10" ht="19.899999999999999" customHeight="1" x14ac:dyDescent="0.25">
      <c r="B46" s="80"/>
      <c r="C46" s="168"/>
      <c r="D46" s="130"/>
      <c r="E46" s="186"/>
      <c r="F46" s="130"/>
      <c r="G46" s="183"/>
      <c r="H46" s="183"/>
      <c r="I46" s="184"/>
      <c r="J46" s="4"/>
    </row>
    <row r="47" spans="2:10" ht="19.899999999999999" customHeight="1" x14ac:dyDescent="0.25">
      <c r="B47" s="19"/>
      <c r="C47" s="185" t="s">
        <v>305</v>
      </c>
      <c r="D47" s="134"/>
      <c r="E47" s="134"/>
      <c r="F47" s="134"/>
      <c r="G47" s="134"/>
      <c r="H47" s="134"/>
      <c r="I47" s="144"/>
      <c r="J47" s="4"/>
    </row>
    <row r="48" spans="2:10" ht="22.5" customHeight="1" x14ac:dyDescent="0.25">
      <c r="C48" s="271" t="s">
        <v>305</v>
      </c>
      <c r="D48" s="267" t="s">
        <v>300</v>
      </c>
      <c r="E48" s="268">
        <v>0.3</v>
      </c>
      <c r="F48" s="272">
        <v>0.26</v>
      </c>
      <c r="G48" s="272">
        <v>0.42</v>
      </c>
      <c r="H48" s="272" t="s">
        <v>39</v>
      </c>
      <c r="I48" s="256" t="s">
        <v>823</v>
      </c>
      <c r="J48" s="9"/>
    </row>
    <row r="49" spans="2:10" ht="22.5" customHeight="1" x14ac:dyDescent="0.25">
      <c r="B49" s="24"/>
      <c r="C49" s="271"/>
      <c r="D49" s="267"/>
      <c r="E49" s="268"/>
      <c r="F49" s="272"/>
      <c r="G49" s="272"/>
      <c r="H49" s="272"/>
      <c r="I49" s="256"/>
    </row>
    <row r="50" spans="2:10" ht="19.899999999999999" customHeight="1" x14ac:dyDescent="0.25">
      <c r="B50" s="4"/>
      <c r="J50" s="4"/>
    </row>
    <row r="51" spans="2:10" ht="19.899999999999999" customHeight="1" x14ac:dyDescent="0.25">
      <c r="B51" s="80"/>
      <c r="D51" s="41"/>
      <c r="E51" s="41"/>
      <c r="F51" s="41"/>
      <c r="G51" s="41"/>
      <c r="H51" s="41"/>
      <c r="J51" s="4"/>
    </row>
    <row r="52" spans="2:10" ht="19.899999999999999" customHeight="1" x14ac:dyDescent="0.25">
      <c r="B52" s="19"/>
      <c r="J52" s="4"/>
    </row>
    <row r="53" spans="2:10" ht="19.899999999999999" customHeight="1" x14ac:dyDescent="0.25">
      <c r="J53" s="9"/>
    </row>
    <row r="54" spans="2:10" ht="19.899999999999999" customHeight="1" x14ac:dyDescent="0.25">
      <c r="B54" s="24"/>
    </row>
    <row r="55" spans="2:10" ht="19.899999999999999" customHeight="1" x14ac:dyDescent="0.25">
      <c r="B55" s="4"/>
    </row>
    <row r="56" spans="2:10" ht="19.899999999999999" customHeight="1" x14ac:dyDescent="0.25">
      <c r="B56" s="80"/>
    </row>
    <row r="57" spans="2:10" ht="19.899999999999999" customHeight="1" x14ac:dyDescent="0.25">
      <c r="B57" s="19"/>
    </row>
  </sheetData>
  <sheetProtection algorithmName="SHA-512" hashValue="fchgLn0wnxbuRpQ89ItyT1T1DpQAIX5xqWmI9EOhsSn5U2tsFqb+C5rDXWtCNB6SWVvF28kw8xzyKiVgshdN8A==" saltValue="z1pdI+zCwoArQf/GGa7AFA==" spinCount="100000" sheet="1" objects="1" scenarios="1"/>
  <mergeCells count="52">
    <mergeCell ref="I41:I42"/>
    <mergeCell ref="C48:C49"/>
    <mergeCell ref="D48:D49"/>
    <mergeCell ref="E48:E49"/>
    <mergeCell ref="G48:G49"/>
    <mergeCell ref="H48:H49"/>
    <mergeCell ref="I48:I49"/>
    <mergeCell ref="C41:C42"/>
    <mergeCell ref="D41:D42"/>
    <mergeCell ref="E41:E42"/>
    <mergeCell ref="G41:G42"/>
    <mergeCell ref="H41:H42"/>
    <mergeCell ref="F41:F42"/>
    <mergeCell ref="F48:F49"/>
    <mergeCell ref="G37:G38"/>
    <mergeCell ref="H37:H38"/>
    <mergeCell ref="I37:I38"/>
    <mergeCell ref="F37:F38"/>
    <mergeCell ref="I31:I34"/>
    <mergeCell ref="H31:H34"/>
    <mergeCell ref="G31:G34"/>
    <mergeCell ref="F31:F34"/>
    <mergeCell ref="E31:E34"/>
    <mergeCell ref="D31:D34"/>
    <mergeCell ref="C31:C34"/>
    <mergeCell ref="C37:C38"/>
    <mergeCell ref="D37:D38"/>
    <mergeCell ref="E37:E38"/>
    <mergeCell ref="A13:A14"/>
    <mergeCell ref="I25:I28"/>
    <mergeCell ref="H25:H28"/>
    <mergeCell ref="G25:G28"/>
    <mergeCell ref="A25:A26"/>
    <mergeCell ref="A21:A22"/>
    <mergeCell ref="A23:A24"/>
    <mergeCell ref="F25:F28"/>
    <mergeCell ref="E25:E28"/>
    <mergeCell ref="D25:D28"/>
    <mergeCell ref="C25:C28"/>
    <mergeCell ref="A3:A4"/>
    <mergeCell ref="A5:A6"/>
    <mergeCell ref="A7:A8"/>
    <mergeCell ref="A9:A10"/>
    <mergeCell ref="A11:A12"/>
    <mergeCell ref="C6:I7"/>
    <mergeCell ref="I19:I22"/>
    <mergeCell ref="H19:H22"/>
    <mergeCell ref="G19:G22"/>
    <mergeCell ref="F19:F22"/>
    <mergeCell ref="E19:E22"/>
    <mergeCell ref="D19:D22"/>
    <mergeCell ref="C19:C22"/>
  </mergeCells>
  <hyperlinks>
    <hyperlink ref="A7" location="'ESG Strategy'!A1" display="Environmetal KPIs" xr:uid="{C8CE6C9E-C348-4525-8D29-16F61A64B82B}"/>
    <hyperlink ref="A9" location="'EU Taxonomy'!A1" display="EU Taxonomy" xr:uid="{D8459E59-5A54-47E2-90A1-AF85EDC29A29}"/>
    <hyperlink ref="A13" location="'Social KPIs'!A1" display="Social KPIs" xr:uid="{5B702B39-1494-4CFB-9CB4-D142BC19EA54}"/>
    <hyperlink ref="A11" location="'Environmental KPIs'!A1" display="Environmental KPIs" xr:uid="{2D6ACF5A-47BB-4804-A71B-3F499719A5EA}"/>
    <hyperlink ref="A3" location="Cover!A1" display="Home" xr:uid="{DD433565-7F18-4144-81D6-110452321F42}"/>
    <hyperlink ref="A16" location="Workforce!A1" display="Workforce" xr:uid="{904A023D-DE98-4020-B1CE-A07F13A612A3}"/>
    <hyperlink ref="A17" location="DEI!A1" display="Diversity, Equity and Inclusion" xr:uid="{4F943B8F-9985-46FD-8C88-E27A3816D4FA}"/>
    <hyperlink ref="A18" location="'Internal Training'!A1" display="Internal Training" xr:uid="{928E7C6B-42B9-47C0-B7A9-85D9CE87B1B6}"/>
    <hyperlink ref="A19" location="'Employee Health and Safety'!A1" display="Employee Health and Safety" xr:uid="{511A267E-F613-4B94-AD3C-C013F1C3132B}"/>
    <hyperlink ref="A21" location="'Governance KPIs'!A1" display="Governance KPIs" xr:uid="{05D48EAB-9517-465F-9B68-0D785F187E27}"/>
    <hyperlink ref="A23" location="'Standards and Ratings'!A1" display="Standards and Rating" xr:uid="{3B8445C1-11B4-4F75-AC8F-9A362A40A94E}"/>
    <hyperlink ref="A5:A6" location="'About &amp; Content'!A1" display="About &amp; Content" xr:uid="{C7C799D6-D27F-447A-AD1A-8BB3784DCD22}"/>
    <hyperlink ref="A25:A26" location="'Feedback Hub'!A1" display="Feedback Hub" xr:uid="{E573A33A-61ED-472B-92CA-6ACC44C637E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7FD1-F95D-4A96-9CBC-D4B9234FDAB4}">
  <sheetPr>
    <tabColor theme="6"/>
  </sheetPr>
  <dimension ref="A1:G121"/>
  <sheetViews>
    <sheetView showGridLines="0" showRowColHeaders="0" zoomScale="80" zoomScaleNormal="80" workbookViewId="0">
      <selection activeCell="A3" sqref="A3:A4"/>
    </sheetView>
  </sheetViews>
  <sheetFormatPr defaultColWidth="10.75" defaultRowHeight="19.899999999999999" customHeight="1" x14ac:dyDescent="0.25"/>
  <cols>
    <col min="1" max="1" width="35.75" style="25" customWidth="1"/>
    <col min="2" max="2" width="4.75" style="1" customWidth="1"/>
    <col min="3" max="3" width="80.75" style="1" customWidth="1"/>
    <col min="4" max="7" width="15.75" style="27" customWidth="1"/>
    <col min="8" max="10" width="15.75" style="1" customWidth="1"/>
    <col min="11" max="16384" width="10.75" style="1"/>
  </cols>
  <sheetData>
    <row r="1" spans="1:7" ht="58.15" customHeight="1" x14ac:dyDescent="0.25">
      <c r="B1" s="4"/>
      <c r="C1" s="4"/>
    </row>
    <row r="2" spans="1:7" ht="19.899999999999999" customHeight="1" x14ac:dyDescent="0.25">
      <c r="B2" s="4"/>
      <c r="C2" s="4"/>
    </row>
    <row r="3" spans="1:7" ht="20.100000000000001" customHeight="1" x14ac:dyDescent="0.25">
      <c r="A3" s="213" t="s">
        <v>465</v>
      </c>
      <c r="C3" s="26" t="s">
        <v>0</v>
      </c>
      <c r="F3" s="215"/>
      <c r="G3" s="215"/>
    </row>
    <row r="4" spans="1:7" ht="19.899999999999999" customHeight="1" x14ac:dyDescent="0.25">
      <c r="A4" s="213"/>
      <c r="C4" s="216" t="s">
        <v>819</v>
      </c>
      <c r="D4" s="216"/>
      <c r="E4" s="216"/>
      <c r="F4" s="215"/>
      <c r="G4" s="215"/>
    </row>
    <row r="5" spans="1:7" ht="19.899999999999999" customHeight="1" x14ac:dyDescent="0.25">
      <c r="A5" s="214" t="s">
        <v>466</v>
      </c>
      <c r="C5" s="216"/>
      <c r="D5" s="216"/>
      <c r="E5" s="216"/>
      <c r="F5" s="215"/>
      <c r="G5" s="215"/>
    </row>
    <row r="6" spans="1:7" ht="19.899999999999999" customHeight="1" x14ac:dyDescent="0.25">
      <c r="A6" s="214"/>
      <c r="B6" s="11"/>
      <c r="C6" s="216"/>
      <c r="D6" s="216"/>
      <c r="E6" s="216"/>
      <c r="F6" s="215"/>
      <c r="G6" s="215"/>
    </row>
    <row r="7" spans="1:7" ht="19.899999999999999" customHeight="1" x14ac:dyDescent="0.25">
      <c r="A7" s="213" t="s">
        <v>374</v>
      </c>
      <c r="C7" s="216"/>
      <c r="D7" s="216"/>
      <c r="E7" s="216"/>
      <c r="F7" s="215"/>
      <c r="G7" s="215"/>
    </row>
    <row r="8" spans="1:7" ht="19.899999999999999" customHeight="1" x14ac:dyDescent="0.25">
      <c r="A8" s="213"/>
      <c r="C8" s="216"/>
      <c r="D8" s="216"/>
      <c r="E8" s="216"/>
      <c r="F8" s="215"/>
      <c r="G8" s="215"/>
    </row>
    <row r="9" spans="1:7" ht="19.899999999999999" customHeight="1" x14ac:dyDescent="0.25">
      <c r="A9" s="213" t="s">
        <v>138</v>
      </c>
      <c r="C9" s="216"/>
      <c r="D9" s="216"/>
      <c r="E9" s="216"/>
      <c r="F9" s="215"/>
      <c r="G9" s="215"/>
    </row>
    <row r="10" spans="1:7" ht="19.899999999999999" customHeight="1" x14ac:dyDescent="0.25">
      <c r="A10" s="213"/>
      <c r="C10" s="216"/>
      <c r="D10" s="216"/>
      <c r="E10" s="216"/>
      <c r="F10" s="215"/>
      <c r="G10" s="215"/>
    </row>
    <row r="11" spans="1:7" ht="19.899999999999999" customHeight="1" x14ac:dyDescent="0.25">
      <c r="A11" s="213" t="s">
        <v>34</v>
      </c>
      <c r="B11" s="26"/>
      <c r="C11" s="29" t="s">
        <v>332</v>
      </c>
      <c r="F11" s="215"/>
      <c r="G11" s="215"/>
    </row>
    <row r="12" spans="1:7" ht="19.899999999999999" customHeight="1" x14ac:dyDescent="0.25">
      <c r="A12" s="213"/>
      <c r="C12" s="29"/>
      <c r="F12" s="215"/>
      <c r="G12" s="215"/>
    </row>
    <row r="13" spans="1:7" ht="19.899999999999999" customHeight="1" x14ac:dyDescent="0.25">
      <c r="A13" s="213" t="s">
        <v>5</v>
      </c>
      <c r="C13" s="28"/>
      <c r="G13" s="215"/>
    </row>
    <row r="14" spans="1:7" ht="19.899999999999999" customHeight="1" x14ac:dyDescent="0.25">
      <c r="A14" s="213"/>
      <c r="C14" s="29"/>
      <c r="G14" s="215"/>
    </row>
    <row r="15" spans="1:7" ht="19.899999999999999" customHeight="1" x14ac:dyDescent="0.25">
      <c r="A15" s="213" t="s">
        <v>11</v>
      </c>
      <c r="C15" s="26" t="s">
        <v>1</v>
      </c>
      <c r="D15" s="215"/>
    </row>
    <row r="16" spans="1:7" ht="19.899999999999999" customHeight="1" x14ac:dyDescent="0.25">
      <c r="A16" s="213"/>
      <c r="C16" s="21"/>
      <c r="D16" s="215"/>
    </row>
    <row r="17" spans="1:7" ht="19.899999999999999" customHeight="1" x14ac:dyDescent="0.25">
      <c r="A17" s="213" t="s">
        <v>464</v>
      </c>
      <c r="C17" s="33" t="s">
        <v>374</v>
      </c>
      <c r="D17" s="215"/>
      <c r="E17" s="215"/>
      <c r="F17" s="215"/>
    </row>
    <row r="18" spans="1:7" ht="19.899999999999999" customHeight="1" x14ac:dyDescent="0.25">
      <c r="A18" s="213"/>
      <c r="C18" s="33"/>
      <c r="D18" s="215"/>
      <c r="E18" s="215"/>
      <c r="F18" s="215"/>
    </row>
    <row r="19" spans="1:7" ht="19.899999999999999" customHeight="1" x14ac:dyDescent="0.25">
      <c r="A19" s="213" t="s">
        <v>718</v>
      </c>
      <c r="C19" s="34" t="s">
        <v>375</v>
      </c>
      <c r="D19" s="215"/>
      <c r="E19" s="215"/>
      <c r="F19" s="215"/>
    </row>
    <row r="20" spans="1:7" ht="19.899999999999999" customHeight="1" x14ac:dyDescent="0.25">
      <c r="A20" s="213"/>
      <c r="C20" s="35" t="s">
        <v>378</v>
      </c>
      <c r="D20" s="215"/>
      <c r="E20" s="215"/>
      <c r="F20" s="215"/>
    </row>
    <row r="21" spans="1:7" ht="19.899999999999999" customHeight="1" x14ac:dyDescent="0.25">
      <c r="C21" s="35" t="s">
        <v>338</v>
      </c>
      <c r="D21" s="215"/>
      <c r="E21" s="215"/>
      <c r="F21" s="215"/>
      <c r="G21" s="215"/>
    </row>
    <row r="22" spans="1:7" ht="19.899999999999999" customHeight="1" x14ac:dyDescent="0.25">
      <c r="C22" s="35"/>
      <c r="D22" s="215"/>
      <c r="E22" s="215"/>
      <c r="F22" s="215"/>
      <c r="G22" s="215"/>
    </row>
    <row r="23" spans="1:7" ht="19.899999999999999" customHeight="1" x14ac:dyDescent="0.25">
      <c r="C23" s="34" t="s">
        <v>357</v>
      </c>
      <c r="D23" s="215"/>
      <c r="E23" s="215"/>
      <c r="G23" s="215"/>
    </row>
    <row r="24" spans="1:7" ht="19.899999999999999" customHeight="1" x14ac:dyDescent="0.25">
      <c r="C24" s="35" t="s">
        <v>749</v>
      </c>
      <c r="D24" s="215"/>
      <c r="E24" s="215"/>
      <c r="G24" s="215"/>
    </row>
    <row r="25" spans="1:7" ht="19.899999999999999" customHeight="1" x14ac:dyDescent="0.25">
      <c r="C25" s="35" t="s">
        <v>377</v>
      </c>
    </row>
    <row r="26" spans="1:7" ht="19.899999999999999" customHeight="1" x14ac:dyDescent="0.25">
      <c r="C26" s="35" t="s">
        <v>772</v>
      </c>
    </row>
    <row r="27" spans="1:7" ht="19.899999999999999" customHeight="1" x14ac:dyDescent="0.25">
      <c r="C27" s="35"/>
    </row>
    <row r="28" spans="1:7" ht="19.899999999999999" customHeight="1" x14ac:dyDescent="0.25">
      <c r="C28" s="34" t="s">
        <v>392</v>
      </c>
    </row>
    <row r="29" spans="1:7" ht="19.899999999999999" customHeight="1" x14ac:dyDescent="0.25">
      <c r="C29" s="35" t="s">
        <v>750</v>
      </c>
    </row>
    <row r="30" spans="1:7" ht="19.899999999999999" customHeight="1" x14ac:dyDescent="0.25">
      <c r="C30" s="35"/>
    </row>
    <row r="31" spans="1:7" ht="19.899999999999999" customHeight="1" x14ac:dyDescent="0.25">
      <c r="C31" s="34" t="s">
        <v>418</v>
      </c>
    </row>
    <row r="32" spans="1:7" ht="19.899999999999999" customHeight="1" x14ac:dyDescent="0.25">
      <c r="C32" s="35" t="s">
        <v>751</v>
      </c>
    </row>
    <row r="33" spans="3:3" ht="19.899999999999999" customHeight="1" x14ac:dyDescent="0.25">
      <c r="C33" s="35" t="s">
        <v>362</v>
      </c>
    </row>
    <row r="34" spans="3:3" ht="19.899999999999999" customHeight="1" x14ac:dyDescent="0.25">
      <c r="C34" s="35" t="s">
        <v>364</v>
      </c>
    </row>
    <row r="37" spans="3:3" ht="19.899999999999999" customHeight="1" x14ac:dyDescent="0.25">
      <c r="C37" s="35"/>
    </row>
    <row r="38" spans="3:3" ht="19.899999999999999" customHeight="1" x14ac:dyDescent="0.25">
      <c r="C38" s="33" t="s">
        <v>138</v>
      </c>
    </row>
    <row r="39" spans="3:3" ht="19.899999999999999" customHeight="1" x14ac:dyDescent="0.25">
      <c r="C39" s="35"/>
    </row>
    <row r="40" spans="3:3" ht="19.899999999999999" customHeight="1" x14ac:dyDescent="0.25">
      <c r="C40" s="34" t="s">
        <v>719</v>
      </c>
    </row>
    <row r="41" spans="3:3" ht="19.899999999999999" customHeight="1" x14ac:dyDescent="0.25">
      <c r="C41" s="35" t="s">
        <v>719</v>
      </c>
    </row>
    <row r="42" spans="3:3" ht="19.899999999999999" customHeight="1" x14ac:dyDescent="0.25">
      <c r="C42" s="35" t="s">
        <v>51</v>
      </c>
    </row>
    <row r="43" spans="3:3" ht="19.899999999999999" customHeight="1" x14ac:dyDescent="0.25">
      <c r="C43" s="35"/>
    </row>
    <row r="44" spans="3:3" ht="19.899999999999999" customHeight="1" x14ac:dyDescent="0.25">
      <c r="C44" s="34" t="s">
        <v>359</v>
      </c>
    </row>
    <row r="45" spans="3:3" ht="19.899999999999999" customHeight="1" x14ac:dyDescent="0.25">
      <c r="C45" s="35" t="s">
        <v>21</v>
      </c>
    </row>
    <row r="46" spans="3:3" ht="19.899999999999999" customHeight="1" x14ac:dyDescent="0.25">
      <c r="C46" s="35"/>
    </row>
    <row r="47" spans="3:3" ht="19.899999999999999" customHeight="1" x14ac:dyDescent="0.25">
      <c r="C47" s="34" t="s">
        <v>360</v>
      </c>
    </row>
    <row r="48" spans="3:3" ht="19.899999999999999" customHeight="1" x14ac:dyDescent="0.25">
      <c r="C48" s="35" t="s">
        <v>774</v>
      </c>
    </row>
    <row r="49" spans="3:3" ht="19.899999999999999" customHeight="1" x14ac:dyDescent="0.25">
      <c r="C49" s="35"/>
    </row>
    <row r="50" spans="3:3" ht="19.899999999999999" customHeight="1" x14ac:dyDescent="0.25">
      <c r="C50" s="34" t="s">
        <v>361</v>
      </c>
    </row>
    <row r="51" spans="3:3" ht="19.899999999999999" customHeight="1" x14ac:dyDescent="0.25">
      <c r="C51" s="35" t="s">
        <v>775</v>
      </c>
    </row>
    <row r="52" spans="3:3" ht="19.899999999999999" customHeight="1" x14ac:dyDescent="0.25">
      <c r="C52" s="35"/>
    </row>
    <row r="53" spans="3:3" ht="19.899999999999999" customHeight="1" x14ac:dyDescent="0.25">
      <c r="C53" s="35"/>
    </row>
    <row r="54" spans="3:3" ht="19.899999999999999" customHeight="1" x14ac:dyDescent="0.25">
      <c r="C54" s="35"/>
    </row>
    <row r="55" spans="3:3" ht="19.899999999999999" customHeight="1" x14ac:dyDescent="0.25">
      <c r="C55" s="33" t="s">
        <v>34</v>
      </c>
    </row>
    <row r="56" spans="3:3" ht="19.899999999999999" customHeight="1" x14ac:dyDescent="0.25">
      <c r="C56" s="35"/>
    </row>
    <row r="57" spans="3:3" ht="19.899999999999999" customHeight="1" x14ac:dyDescent="0.25">
      <c r="C57" s="34" t="s">
        <v>2</v>
      </c>
    </row>
    <row r="58" spans="3:3" ht="19.899999999999999" customHeight="1" x14ac:dyDescent="0.25">
      <c r="C58" s="35" t="s">
        <v>370</v>
      </c>
    </row>
    <row r="59" spans="3:3" ht="19.899999999999999" customHeight="1" x14ac:dyDescent="0.25">
      <c r="C59" s="35" t="s">
        <v>752</v>
      </c>
    </row>
    <row r="60" spans="3:3" ht="19.899999999999999" customHeight="1" x14ac:dyDescent="0.25">
      <c r="C60" s="35"/>
    </row>
    <row r="61" spans="3:3" ht="19.899999999999999" customHeight="1" x14ac:dyDescent="0.25">
      <c r="C61" s="34" t="s">
        <v>4</v>
      </c>
    </row>
    <row r="62" spans="3:3" ht="19.899999999999999" customHeight="1" x14ac:dyDescent="0.25">
      <c r="C62" s="35" t="s">
        <v>753</v>
      </c>
    </row>
    <row r="63" spans="3:3" ht="19.899999999999999" customHeight="1" x14ac:dyDescent="0.25">
      <c r="C63" s="35" t="s">
        <v>754</v>
      </c>
    </row>
    <row r="64" spans="3:3" ht="19.899999999999999" customHeight="1" x14ac:dyDescent="0.25">
      <c r="C64" s="35"/>
    </row>
    <row r="65" spans="3:3" ht="19.899999999999999" customHeight="1" x14ac:dyDescent="0.25">
      <c r="C65" s="35"/>
    </row>
    <row r="66" spans="3:3" ht="19.899999999999999" customHeight="1" x14ac:dyDescent="0.25">
      <c r="C66" s="35"/>
    </row>
    <row r="67" spans="3:3" ht="19.899999999999999" customHeight="1" x14ac:dyDescent="0.25">
      <c r="C67" s="33" t="s">
        <v>5</v>
      </c>
    </row>
    <row r="68" spans="3:3" ht="19.899999999999999" customHeight="1" x14ac:dyDescent="0.25">
      <c r="C68" s="35"/>
    </row>
    <row r="69" spans="3:3" ht="19.899999999999999" customHeight="1" x14ac:dyDescent="0.25">
      <c r="C69" s="34" t="s">
        <v>6</v>
      </c>
    </row>
    <row r="70" spans="3:3" ht="19.899999999999999" customHeight="1" x14ac:dyDescent="0.25">
      <c r="C70" s="35" t="s">
        <v>7</v>
      </c>
    </row>
    <row r="71" spans="3:3" ht="19.899999999999999" customHeight="1" x14ac:dyDescent="0.25">
      <c r="C71" s="35" t="s">
        <v>770</v>
      </c>
    </row>
    <row r="72" spans="3:3" ht="19.899999999999999" customHeight="1" x14ac:dyDescent="0.25">
      <c r="C72" s="35"/>
    </row>
    <row r="73" spans="3:3" ht="19.899999999999999" customHeight="1" x14ac:dyDescent="0.25">
      <c r="C73" s="34" t="s">
        <v>8</v>
      </c>
    </row>
    <row r="74" spans="3:3" ht="19.899999999999999" customHeight="1" x14ac:dyDescent="0.25">
      <c r="C74" s="35" t="s">
        <v>306</v>
      </c>
    </row>
    <row r="75" spans="3:3" ht="19.899999999999999" customHeight="1" x14ac:dyDescent="0.25">
      <c r="C75" s="35" t="s">
        <v>307</v>
      </c>
    </row>
    <row r="76" spans="3:3" ht="19.899999999999999" customHeight="1" x14ac:dyDescent="0.25">
      <c r="C76" s="35"/>
    </row>
    <row r="77" spans="3:3" ht="19.899999999999999" customHeight="1" x14ac:dyDescent="0.25">
      <c r="C77" s="34" t="s">
        <v>299</v>
      </c>
    </row>
    <row r="78" spans="3:3" ht="19.899999999999999" customHeight="1" x14ac:dyDescent="0.25">
      <c r="C78" s="35" t="s">
        <v>756</v>
      </c>
    </row>
    <row r="79" spans="3:3" ht="19.899999999999999" customHeight="1" x14ac:dyDescent="0.25">
      <c r="C79" s="35"/>
    </row>
    <row r="80" spans="3:3" ht="19.899999999999999" customHeight="1" x14ac:dyDescent="0.25">
      <c r="C80" s="34" t="s">
        <v>310</v>
      </c>
    </row>
    <row r="81" spans="3:3" ht="19.899999999999999" customHeight="1" x14ac:dyDescent="0.25">
      <c r="C81" s="35" t="s">
        <v>9</v>
      </c>
    </row>
    <row r="82" spans="3:3" ht="19.899999999999999" customHeight="1" x14ac:dyDescent="0.25">
      <c r="C82" s="35" t="s">
        <v>10</v>
      </c>
    </row>
    <row r="83" spans="3:3" ht="19.899999999999999" customHeight="1" x14ac:dyDescent="0.25">
      <c r="C83" s="35" t="s">
        <v>757</v>
      </c>
    </row>
    <row r="84" spans="3:3" ht="19.899999999999999" customHeight="1" x14ac:dyDescent="0.25">
      <c r="C84" s="35"/>
    </row>
    <row r="85" spans="3:3" ht="19.899999999999999" customHeight="1" x14ac:dyDescent="0.25">
      <c r="C85" s="35"/>
    </row>
    <row r="86" spans="3:3" ht="19.899999999999999" customHeight="1" x14ac:dyDescent="0.25">
      <c r="C86" s="35"/>
    </row>
    <row r="87" spans="3:3" ht="19.899999999999999" customHeight="1" x14ac:dyDescent="0.25">
      <c r="C87" s="33" t="s">
        <v>11</v>
      </c>
    </row>
    <row r="88" spans="3:3" ht="19.899999999999999" customHeight="1" x14ac:dyDescent="0.25">
      <c r="C88" s="35"/>
    </row>
    <row r="89" spans="3:3" ht="19.899999999999999" customHeight="1" x14ac:dyDescent="0.25">
      <c r="C89" s="34" t="s">
        <v>298</v>
      </c>
    </row>
    <row r="90" spans="3:3" ht="19.899999999999999" customHeight="1" x14ac:dyDescent="0.25">
      <c r="C90" s="35" t="s">
        <v>771</v>
      </c>
    </row>
    <row r="91" spans="3:3" ht="19.899999999999999" customHeight="1" x14ac:dyDescent="0.25">
      <c r="C91" s="35" t="s">
        <v>758</v>
      </c>
    </row>
    <row r="92" spans="3:3" ht="19.899999999999999" customHeight="1" x14ac:dyDescent="0.25">
      <c r="C92" s="35" t="s">
        <v>16</v>
      </c>
    </row>
    <row r="93" spans="3:3" ht="19.899999999999999" customHeight="1" x14ac:dyDescent="0.25">
      <c r="C93" s="35"/>
    </row>
    <row r="94" spans="3:3" ht="19.899999999999999" customHeight="1" x14ac:dyDescent="0.25">
      <c r="C94" s="34" t="s">
        <v>720</v>
      </c>
    </row>
    <row r="95" spans="3:3" ht="19.899999999999999" customHeight="1" x14ac:dyDescent="0.25">
      <c r="C95" s="35" t="s">
        <v>12</v>
      </c>
    </row>
    <row r="96" spans="3:3" ht="19.899999999999999" customHeight="1" x14ac:dyDescent="0.25">
      <c r="C96" s="35" t="s">
        <v>13</v>
      </c>
    </row>
    <row r="97" spans="3:3" ht="19.899999999999999" customHeight="1" x14ac:dyDescent="0.25">
      <c r="C97" s="35" t="s">
        <v>14</v>
      </c>
    </row>
    <row r="98" spans="3:3" ht="19.899999999999999" customHeight="1" x14ac:dyDescent="0.25">
      <c r="C98" s="35" t="s">
        <v>15</v>
      </c>
    </row>
    <row r="99" spans="3:3" ht="19.899999999999999" customHeight="1" x14ac:dyDescent="0.25">
      <c r="C99" s="35"/>
    </row>
    <row r="100" spans="3:3" ht="19.899999999999999" customHeight="1" x14ac:dyDescent="0.25">
      <c r="C100" s="34" t="s">
        <v>721</v>
      </c>
    </row>
    <row r="101" spans="3:3" ht="19.899999999999999" customHeight="1" x14ac:dyDescent="0.25">
      <c r="C101" s="35" t="s">
        <v>808</v>
      </c>
    </row>
    <row r="102" spans="3:3" ht="19.899999999999999" customHeight="1" x14ac:dyDescent="0.25">
      <c r="C102" s="35" t="s">
        <v>17</v>
      </c>
    </row>
    <row r="103" spans="3:3" ht="19.899999999999999" customHeight="1" x14ac:dyDescent="0.25">
      <c r="C103" s="35" t="s">
        <v>809</v>
      </c>
    </row>
    <row r="104" spans="3:3" ht="19.899999999999999" customHeight="1" x14ac:dyDescent="0.25">
      <c r="C104" s="35"/>
    </row>
    <row r="105" spans="3:3" ht="19.899999999999999" customHeight="1" x14ac:dyDescent="0.25">
      <c r="C105" s="34" t="s">
        <v>722</v>
      </c>
    </row>
    <row r="106" spans="3:3" ht="19.899999999999999" customHeight="1" x14ac:dyDescent="0.25">
      <c r="C106" s="35" t="s">
        <v>18</v>
      </c>
    </row>
    <row r="107" spans="3:3" ht="19.899999999999999" customHeight="1" x14ac:dyDescent="0.25">
      <c r="C107" s="35"/>
    </row>
    <row r="108" spans="3:3" ht="19.899999999999999" customHeight="1" x14ac:dyDescent="0.25">
      <c r="C108" s="34" t="s">
        <v>723</v>
      </c>
    </row>
    <row r="109" spans="3:3" ht="19.899999999999999" customHeight="1" x14ac:dyDescent="0.25">
      <c r="C109" s="35" t="s">
        <v>19</v>
      </c>
    </row>
    <row r="110" spans="3:3" ht="19.899999999999999" customHeight="1" x14ac:dyDescent="0.25">
      <c r="C110" s="35"/>
    </row>
    <row r="111" spans="3:3" ht="19.899999999999999" customHeight="1" x14ac:dyDescent="0.25">
      <c r="C111" s="35"/>
    </row>
    <row r="112" spans="3:3" ht="19.899999999999999" customHeight="1" x14ac:dyDescent="0.25">
      <c r="C112" s="35"/>
    </row>
    <row r="113" spans="1:7" s="33" customFormat="1" ht="19.899999999999999" customHeight="1" x14ac:dyDescent="0.25">
      <c r="A113" s="25"/>
      <c r="B113" s="1"/>
      <c r="C113" s="33" t="s">
        <v>464</v>
      </c>
      <c r="D113" s="27"/>
      <c r="E113" s="27"/>
      <c r="F113" s="27"/>
      <c r="G113" s="27"/>
    </row>
    <row r="114" spans="1:7" ht="19.899999999999999" customHeight="1" x14ac:dyDescent="0.25">
      <c r="B114" s="33"/>
      <c r="C114" s="35"/>
    </row>
    <row r="115" spans="1:7" ht="19.899999999999999" customHeight="1" x14ac:dyDescent="0.25">
      <c r="C115" s="34"/>
    </row>
    <row r="116" spans="1:7" ht="19.899999999999999" customHeight="1" x14ac:dyDescent="0.25">
      <c r="C116" s="35"/>
    </row>
    <row r="117" spans="1:7" ht="19.899999999999999" customHeight="1" x14ac:dyDescent="0.25">
      <c r="C117" s="33" t="s">
        <v>718</v>
      </c>
    </row>
    <row r="118" spans="1:7" ht="19.899999999999999" customHeight="1" x14ac:dyDescent="0.25">
      <c r="C118" s="33"/>
    </row>
    <row r="119" spans="1:7" ht="19.899999999999999" customHeight="1" x14ac:dyDescent="0.25">
      <c r="C119" s="34"/>
    </row>
    <row r="120" spans="1:7" ht="19.899999999999999" customHeight="1" x14ac:dyDescent="0.25">
      <c r="C120" s="35"/>
    </row>
    <row r="121" spans="1:7" ht="19.899999999999999" customHeight="1" x14ac:dyDescent="0.25">
      <c r="C121" s="6"/>
    </row>
  </sheetData>
  <sheetProtection algorithmName="SHA-512" hashValue="k0zAPpMMH1TLt8xOdVEcSh1mSwUjYtRikbuuAqfG1eec4LKvP3x3UYQKmSFqWj9p61qSioSTexVqUqRHpJWMPA==" saltValue="riUloqiFd7wQVWa4wfrOCg==" spinCount="100000" sheet="1" objects="1" scenarios="1"/>
  <mergeCells count="35">
    <mergeCell ref="G21:G22"/>
    <mergeCell ref="G23:G24"/>
    <mergeCell ref="D21:D22"/>
    <mergeCell ref="E19:E20"/>
    <mergeCell ref="E21:E22"/>
    <mergeCell ref="E23:E24"/>
    <mergeCell ref="F19:F20"/>
    <mergeCell ref="F21:F22"/>
    <mergeCell ref="D19:D20"/>
    <mergeCell ref="D23:D24"/>
    <mergeCell ref="G13:G14"/>
    <mergeCell ref="F3:F4"/>
    <mergeCell ref="F5:F6"/>
    <mergeCell ref="F7:F8"/>
    <mergeCell ref="F9:F10"/>
    <mergeCell ref="F11:F12"/>
    <mergeCell ref="G3:G4"/>
    <mergeCell ref="G5:G6"/>
    <mergeCell ref="G7:G8"/>
    <mergeCell ref="G9:G10"/>
    <mergeCell ref="G11:G12"/>
    <mergeCell ref="D15:D16"/>
    <mergeCell ref="D17:D18"/>
    <mergeCell ref="C4:E10"/>
    <mergeCell ref="E17:E18"/>
    <mergeCell ref="F17:F18"/>
    <mergeCell ref="A9:A10"/>
    <mergeCell ref="A11:A12"/>
    <mergeCell ref="A19:A20"/>
    <mergeCell ref="A3:A4"/>
    <mergeCell ref="A5:A6"/>
    <mergeCell ref="A7:A8"/>
    <mergeCell ref="A13:A14"/>
    <mergeCell ref="A15:A16"/>
    <mergeCell ref="A17:A18"/>
  </mergeCells>
  <hyperlinks>
    <hyperlink ref="C17" location="'ESG Strategy'!A1" display="Environmetal KPIs" xr:uid="{448F50A9-E218-4823-AA5F-2932AE3E4A1D}"/>
    <hyperlink ref="C38" location="'EU Taxonomy'!A1" display="EU Taxonomy" xr:uid="{55A5BEA0-E0B9-461D-9BF1-D1FC5A8A498A}"/>
    <hyperlink ref="C55" location="'Environmental KPIs'!A1" display="Environmental KPIs" xr:uid="{31DCBE72-4BDB-47DC-86D8-10077B4EC8C6}"/>
    <hyperlink ref="C67" location="'Social KPIs'!A1" display="Social KPIs" xr:uid="{DF4D01DE-4F46-4956-9472-BE6874F984EE}"/>
    <hyperlink ref="C87" location="'Governance KPIs'!A1" display="Governance KPIs" xr:uid="{5D90BD80-7AED-4BC7-A8C0-4D2A99DEF52B}"/>
    <hyperlink ref="C113" location="'Standards and Ratings'!A1" display="Standards and Rating" xr:uid="{F6ABD932-D4FE-4098-9547-86ACE8EDAB39}"/>
    <hyperlink ref="A9" location="'EU Taxonomy'!A1" display="EU Taxonomy" xr:uid="{4EECE1F9-7CAA-4171-952C-85BB759F75D5}"/>
    <hyperlink ref="A13" location="'Social KPIs'!A1" display="Social KPIs" xr:uid="{69763A61-87C0-4C9E-93FC-FAFB251DE990}"/>
    <hyperlink ref="A15" location="'Governance KPIs'!A1" display="Governance KPIs" xr:uid="{7AB24688-A3E7-418A-A2EC-6804BD7DA91D}"/>
    <hyperlink ref="A17" location="'Standards and Ratings'!A1" display="Standards and Rating" xr:uid="{C5A816AE-04DC-451F-A01F-101E7B77329D}"/>
    <hyperlink ref="A11" location="'Environmental KPIs'!A1" display="Environmental KPIs" xr:uid="{019C6BF0-2F1A-499D-B181-A2099C57C21C}"/>
    <hyperlink ref="A3" location="Cover!A1" display="Home" xr:uid="{308BBE2C-7A7F-4710-82F2-80724F0702EC}"/>
    <hyperlink ref="C19" location="'ESG Governance Model'!A1" display="ESG Governance Model" xr:uid="{62B05650-1470-45F3-A85C-C0B0A3602AA8}"/>
    <hyperlink ref="C23" location="'Sustainability Commitments'!A1" display="Sustainability Commitments" xr:uid="{03E4A98C-C7CE-4E23-BC22-B2BAF31D72DB}"/>
    <hyperlink ref="C28" location="'ESG Accounting Principles'!A1" display="ESG Accounting Principles" xr:uid="{1005D102-8911-448E-A163-3EFB5677619A}"/>
    <hyperlink ref="C31" location="DMA!A1" display="Double Materiality Analysis" xr:uid="{3CE12DF6-071E-44AC-95C8-80797319F13C}"/>
    <hyperlink ref="C40" location="'Taxonomy Summary'!A1" display="Taxonomy summary" xr:uid="{3BB7B7B4-0A73-4194-A375-C53A38567392}"/>
    <hyperlink ref="C44" location="Revenue!A1" display="Revenue KPIs" xr:uid="{6D66C9B6-9EE0-4DC9-B58D-5F8313D7537C}"/>
    <hyperlink ref="C47" location="Capex!A1" display="Capex KPIs" xr:uid="{DC130441-5E44-4B4F-8685-2A0D39108964}"/>
    <hyperlink ref="C50" location="Opex!A1" display="Opex KPIs" xr:uid="{A3D23BB5-21E5-4E6B-89D6-A64C5909D859}"/>
    <hyperlink ref="C57" location="'Climate and Energy'!A1" display="Climate and Energy" xr:uid="{3DB2FB36-15B1-4EEA-AC9F-FE4CED375859}"/>
    <hyperlink ref="C61" location="'Environmental Management'!A1" display="Environmental Management" xr:uid="{8EE80590-1781-4C12-8433-1DC20EB46A2D}"/>
    <hyperlink ref="C69" location="Workforce!A1" display="Workforce" xr:uid="{50BF8649-27DE-463F-B414-CDE3A745DD1F}"/>
    <hyperlink ref="C73" location="DEI!A1" display="Diversity, Equity and Inclusion" xr:uid="{EC4A8FD0-1739-4BE9-8DDC-00BEDFD33245}"/>
    <hyperlink ref="C77" location="'Internal Training'!A1" display="Internal Training" xr:uid="{E8F0CDA3-3993-4B17-B684-9E52C099EA8D}"/>
    <hyperlink ref="C80" location="'Employee Health and Safety'!A1" display="Employee Health and Safety" xr:uid="{6BB6A6CA-D52B-47FE-AD5D-67C0A50626BB}"/>
    <hyperlink ref="C100" location="'Business Ethics'!A1" display="Business ethics" xr:uid="{FD01FE85-C71D-4C65-9460-366DF727C8B1}"/>
    <hyperlink ref="C105" location="'Sustainable Procurement'!A1" display="Sustainable procurement" xr:uid="{1DB0CA42-7CCE-41F7-95EF-42E30B8F53F2}"/>
    <hyperlink ref="C108" location="'Responsible Tax'!A1" display="Responsible tax" xr:uid="{7532D256-3817-40DA-8450-A0A4DBCFA240}"/>
    <hyperlink ref="A5" location="'About &amp; Content'!A1" display="About &amp; Content" xr:uid="{35963BB4-AB3C-4C52-8BAD-FD81AA48B8BC}"/>
    <hyperlink ref="A19:A20" location="'Feedback Hub'!A1" display="Feedback Hub" xr:uid="{6B79F667-6639-4EB1-B07A-50D8E8A85946}"/>
    <hyperlink ref="C117:C118" location="'Feedback Hub'!A1" display="Feedback Hub" xr:uid="{418F967C-A544-4C61-A839-3A21A38DE20E}"/>
    <hyperlink ref="A7" location="'ESG Strategy'!A1" display="Environmetal KPIs" xr:uid="{AB7A3E98-8065-414B-AD7B-24669D8D05C0}"/>
    <hyperlink ref="C89" location="'Governance Data'!A1" display="Corporate governance" xr:uid="{7A0C737C-919D-47C6-8A52-9F4DC257751E}"/>
    <hyperlink ref="C94" location="'Corporate Governance'!A1" display="Corporate governance" xr:uid="{07513892-45A2-4218-B1B0-0BF80F2B37CF}"/>
    <hyperlink ref="C11" r:id="rId1" xr:uid="{C4FC016B-2544-4E7C-8F20-F04F424439AD}"/>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5FC-3ACB-437A-9410-BEEBA69C9189}">
  <sheetPr>
    <tabColor theme="2"/>
  </sheetPr>
  <dimension ref="A1:P60"/>
  <sheetViews>
    <sheetView showGridLines="0" showRowColHeaders="0" zoomScale="80" zoomScaleNormal="80" workbookViewId="0">
      <selection activeCell="A21" sqref="A21:A22"/>
    </sheetView>
  </sheetViews>
  <sheetFormatPr defaultColWidth="15.75" defaultRowHeight="19.899999999999999" customHeight="1" x14ac:dyDescent="0.25"/>
  <cols>
    <col min="1" max="1" width="35.75" style="25" customWidth="1"/>
    <col min="2" max="2" width="4.75" style="1" customWidth="1"/>
    <col min="3" max="3" width="70.75" style="27" customWidth="1"/>
    <col min="4" max="4" width="12.75" style="27" customWidth="1"/>
    <col min="5" max="7" width="9.75" style="27" customWidth="1"/>
    <col min="8" max="8" width="75.625" style="27" customWidth="1"/>
    <col min="9" max="16384" width="15.75" style="1"/>
  </cols>
  <sheetData>
    <row r="1" spans="1:9" ht="58.15" customHeight="1" x14ac:dyDescent="0.25">
      <c r="B1" s="4"/>
      <c r="F1" s="82"/>
      <c r="G1" s="82"/>
      <c r="H1" s="82"/>
    </row>
    <row r="2" spans="1:9" ht="19.899999999999999" customHeight="1" x14ac:dyDescent="0.25">
      <c r="B2" s="4"/>
    </row>
    <row r="3" spans="1:9" ht="19.899999999999999" customHeight="1" x14ac:dyDescent="0.25">
      <c r="A3" s="213" t="s">
        <v>465</v>
      </c>
      <c r="B3" s="7"/>
      <c r="C3" s="26" t="s">
        <v>310</v>
      </c>
    </row>
    <row r="4" spans="1:9" ht="19.899999999999999" customHeight="1" x14ac:dyDescent="0.25">
      <c r="A4" s="213"/>
    </row>
    <row r="5" spans="1:9" ht="19.899999999999999" customHeight="1" x14ac:dyDescent="0.25">
      <c r="A5" s="213" t="s">
        <v>466</v>
      </c>
      <c r="C5" s="40" t="s">
        <v>419</v>
      </c>
    </row>
    <row r="6" spans="1:9" ht="19.899999999999999" customHeight="1" x14ac:dyDescent="0.25">
      <c r="A6" s="213"/>
      <c r="B6" s="7"/>
      <c r="C6" s="216" t="s">
        <v>805</v>
      </c>
      <c r="D6" s="216"/>
      <c r="E6" s="216"/>
      <c r="F6" s="216"/>
      <c r="G6" s="216"/>
      <c r="H6" s="216"/>
    </row>
    <row r="7" spans="1:9" ht="19.899999999999999" customHeight="1" x14ac:dyDescent="0.25">
      <c r="A7" s="213" t="s">
        <v>374</v>
      </c>
      <c r="B7" s="7"/>
      <c r="C7" s="216"/>
      <c r="D7" s="216"/>
      <c r="E7" s="216"/>
      <c r="F7" s="216"/>
      <c r="G7" s="216"/>
      <c r="H7" s="216"/>
    </row>
    <row r="8" spans="1:9" ht="19.899999999999999" customHeight="1" x14ac:dyDescent="0.25">
      <c r="A8" s="213"/>
      <c r="B8" s="15"/>
      <c r="C8" s="216" t="s">
        <v>793</v>
      </c>
      <c r="D8" s="216"/>
      <c r="E8" s="216"/>
      <c r="F8" s="216"/>
      <c r="G8" s="216"/>
      <c r="H8" s="216"/>
      <c r="I8" s="62"/>
    </row>
    <row r="9" spans="1:9" ht="19.899999999999999" customHeight="1" x14ac:dyDescent="0.25">
      <c r="A9" s="213" t="s">
        <v>138</v>
      </c>
      <c r="B9" s="47"/>
      <c r="C9" s="216"/>
      <c r="D9" s="216"/>
      <c r="E9" s="216"/>
      <c r="F9" s="216"/>
      <c r="G9" s="216"/>
      <c r="H9" s="216"/>
      <c r="I9" s="62"/>
    </row>
    <row r="10" spans="1:9" ht="19.899999999999999" customHeight="1" x14ac:dyDescent="0.25">
      <c r="A10" s="213"/>
      <c r="B10" s="47"/>
      <c r="C10" s="216"/>
      <c r="D10" s="216"/>
      <c r="E10" s="216"/>
      <c r="F10" s="216"/>
      <c r="G10" s="216"/>
      <c r="H10" s="216"/>
    </row>
    <row r="11" spans="1:9" ht="19.899999999999999" customHeight="1" x14ac:dyDescent="0.25">
      <c r="A11" s="213" t="s">
        <v>34</v>
      </c>
      <c r="B11" s="14"/>
    </row>
    <row r="12" spans="1:9" ht="19.899999999999999" customHeight="1" x14ac:dyDescent="0.25">
      <c r="A12" s="213"/>
      <c r="B12" s="10"/>
      <c r="C12" s="40" t="s">
        <v>35</v>
      </c>
    </row>
    <row r="13" spans="1:9" ht="19.899999999999999" customHeight="1" x14ac:dyDescent="0.25">
      <c r="A13" s="214" t="s">
        <v>5</v>
      </c>
      <c r="B13" s="7"/>
      <c r="C13" s="27" t="s">
        <v>429</v>
      </c>
    </row>
    <row r="14" spans="1:9" ht="19.899999999999999" customHeight="1" x14ac:dyDescent="0.25">
      <c r="A14" s="214"/>
      <c r="B14" s="121"/>
    </row>
    <row r="15" spans="1:9" ht="19.899999999999999" customHeight="1" x14ac:dyDescent="0.25">
      <c r="A15" s="36"/>
      <c r="B15" s="7"/>
    </row>
    <row r="16" spans="1:9" ht="19.899999999999999" customHeight="1" x14ac:dyDescent="0.25">
      <c r="A16" s="36" t="s">
        <v>6</v>
      </c>
      <c r="B16" s="7"/>
    </row>
    <row r="17" spans="1:16" ht="19.899999999999999" customHeight="1" x14ac:dyDescent="0.25">
      <c r="A17" s="36" t="s">
        <v>8</v>
      </c>
      <c r="B17" s="7"/>
      <c r="C17" s="26" t="s">
        <v>36</v>
      </c>
    </row>
    <row r="18" spans="1:16" ht="19.899999999999999" customHeight="1" x14ac:dyDescent="0.25">
      <c r="A18" s="36" t="s">
        <v>299</v>
      </c>
      <c r="B18" s="79"/>
    </row>
    <row r="19" spans="1:16" ht="19.899999999999999" customHeight="1" x14ac:dyDescent="0.25">
      <c r="A19" s="50" t="s">
        <v>310</v>
      </c>
      <c r="B19" s="81"/>
      <c r="C19" s="45" t="s">
        <v>169</v>
      </c>
      <c r="D19" s="59" t="s">
        <v>38</v>
      </c>
      <c r="E19" s="59">
        <v>2023</v>
      </c>
      <c r="F19" s="59">
        <v>2022</v>
      </c>
      <c r="G19" s="59">
        <v>2021</v>
      </c>
      <c r="H19" s="45" t="s">
        <v>47</v>
      </c>
    </row>
    <row r="20" spans="1:16" ht="19.899999999999999" customHeight="1" x14ac:dyDescent="0.25">
      <c r="A20" s="36"/>
      <c r="B20" s="124"/>
    </row>
    <row r="21" spans="1:16" ht="20.100000000000001" customHeight="1" x14ac:dyDescent="0.25">
      <c r="A21" s="213" t="s">
        <v>11</v>
      </c>
      <c r="B21" s="7"/>
      <c r="C21" s="123" t="s">
        <v>9</v>
      </c>
      <c r="D21" s="41"/>
      <c r="E21" s="41"/>
      <c r="F21" s="41"/>
      <c r="G21" s="41"/>
    </row>
    <row r="22" spans="1:16" ht="19.899999999999999" customHeight="1" x14ac:dyDescent="0.25">
      <c r="A22" s="213"/>
      <c r="B22" s="7"/>
      <c r="C22" s="151" t="s">
        <v>280</v>
      </c>
      <c r="D22" s="136" t="s">
        <v>45</v>
      </c>
      <c r="E22" s="137">
        <v>0</v>
      </c>
      <c r="F22" s="136">
        <v>0</v>
      </c>
      <c r="G22" s="136">
        <v>0</v>
      </c>
      <c r="H22" s="138" t="s">
        <v>285</v>
      </c>
    </row>
    <row r="23" spans="1:16" ht="19.899999999999999" customHeight="1" x14ac:dyDescent="0.25">
      <c r="A23" s="213" t="s">
        <v>464</v>
      </c>
      <c r="B23" s="79"/>
    </row>
    <row r="24" spans="1:16" s="6" customFormat="1" ht="20.100000000000001" customHeight="1" x14ac:dyDescent="0.25">
      <c r="A24" s="213"/>
      <c r="B24" s="81"/>
      <c r="C24" s="123" t="s">
        <v>463</v>
      </c>
      <c r="D24" s="41"/>
      <c r="E24" s="41"/>
      <c r="F24" s="41"/>
      <c r="G24" s="41"/>
      <c r="H24" s="27"/>
      <c r="I24" s="1"/>
      <c r="J24" s="1"/>
      <c r="K24" s="1"/>
      <c r="L24" s="1"/>
      <c r="M24" s="1"/>
      <c r="N24" s="1"/>
      <c r="O24" s="1"/>
      <c r="P24" s="1"/>
    </row>
    <row r="25" spans="1:16" s="6" customFormat="1" ht="20.100000000000001" customHeight="1" x14ac:dyDescent="0.25">
      <c r="A25" s="213" t="s">
        <v>718</v>
      </c>
      <c r="B25" s="81"/>
      <c r="C25" s="181" t="s">
        <v>281</v>
      </c>
      <c r="D25" s="136" t="s">
        <v>46</v>
      </c>
      <c r="E25" s="137">
        <v>5.6</v>
      </c>
      <c r="F25" s="136">
        <v>5.0999999999999996</v>
      </c>
      <c r="G25" s="136">
        <v>9.6</v>
      </c>
      <c r="H25" s="138" t="s">
        <v>286</v>
      </c>
      <c r="I25" s="1"/>
      <c r="J25" s="1"/>
      <c r="K25" s="1"/>
      <c r="L25" s="1"/>
      <c r="M25" s="1"/>
      <c r="N25" s="1"/>
      <c r="O25" s="1"/>
      <c r="P25" s="1"/>
    </row>
    <row r="26" spans="1:16" s="6" customFormat="1" ht="20.100000000000001" customHeight="1" x14ac:dyDescent="0.25">
      <c r="A26" s="213"/>
      <c r="B26" s="81"/>
      <c r="C26" s="181" t="s">
        <v>282</v>
      </c>
      <c r="D26" s="136" t="s">
        <v>46</v>
      </c>
      <c r="E26" s="137">
        <v>0.24</v>
      </c>
      <c r="F26" s="136">
        <v>0.06</v>
      </c>
      <c r="G26" s="136" t="s">
        <v>39</v>
      </c>
      <c r="H26" s="138" t="s">
        <v>287</v>
      </c>
      <c r="I26" s="1"/>
      <c r="J26" s="1"/>
      <c r="K26" s="1"/>
      <c r="L26" s="1"/>
      <c r="M26" s="1"/>
      <c r="N26" s="1"/>
      <c r="O26" s="1"/>
      <c r="P26" s="1"/>
    </row>
    <row r="27" spans="1:16" s="6" customFormat="1" ht="19.899999999999999" customHeight="1" x14ac:dyDescent="0.25">
      <c r="A27" s="25"/>
      <c r="B27" s="81"/>
      <c r="I27" s="1"/>
      <c r="J27" s="1"/>
      <c r="K27" s="1"/>
      <c r="L27" s="1"/>
      <c r="M27" s="1"/>
      <c r="N27" s="1"/>
      <c r="O27" s="1"/>
      <c r="P27" s="1"/>
    </row>
    <row r="28" spans="1:16" ht="20.100000000000001" customHeight="1" x14ac:dyDescent="0.25">
      <c r="B28" s="7"/>
      <c r="C28" s="123" t="s">
        <v>330</v>
      </c>
      <c r="D28" s="41"/>
      <c r="E28" s="41"/>
      <c r="F28" s="41"/>
      <c r="G28" s="41"/>
    </row>
    <row r="29" spans="1:16" ht="69.95" customHeight="1" x14ac:dyDescent="0.25">
      <c r="B29" s="7"/>
      <c r="C29" s="151" t="s">
        <v>303</v>
      </c>
      <c r="D29" s="136" t="s">
        <v>300</v>
      </c>
      <c r="E29" s="195">
        <v>0.33</v>
      </c>
      <c r="F29" s="162" t="s">
        <v>39</v>
      </c>
      <c r="G29" s="182" t="s">
        <v>39</v>
      </c>
      <c r="H29" s="157" t="s">
        <v>804</v>
      </c>
    </row>
    <row r="30" spans="1:16" ht="19.899999999999999" customHeight="1" x14ac:dyDescent="0.25">
      <c r="B30" s="7"/>
      <c r="C30" s="35"/>
      <c r="D30" s="41"/>
      <c r="E30" s="74"/>
      <c r="F30" s="99"/>
      <c r="G30" s="58"/>
    </row>
    <row r="31" spans="1:16" ht="20.100000000000001" customHeight="1" x14ac:dyDescent="0.25">
      <c r="B31" s="79"/>
      <c r="C31" s="123" t="s">
        <v>500</v>
      </c>
      <c r="D31" s="41"/>
      <c r="E31" s="68"/>
      <c r="F31" s="41"/>
      <c r="G31" s="41"/>
    </row>
    <row r="32" spans="1:16" ht="45" customHeight="1" x14ac:dyDescent="0.25">
      <c r="B32" s="79"/>
      <c r="C32" s="151" t="s">
        <v>500</v>
      </c>
      <c r="D32" s="136" t="s">
        <v>300</v>
      </c>
      <c r="E32" s="195">
        <v>0.65</v>
      </c>
      <c r="F32" s="196">
        <v>0.66</v>
      </c>
      <c r="G32" s="200">
        <v>0.65</v>
      </c>
      <c r="H32" s="157" t="s">
        <v>794</v>
      </c>
    </row>
    <row r="33" spans="1:16" ht="19.899999999999999" customHeight="1" x14ac:dyDescent="0.25">
      <c r="B33" s="122"/>
      <c r="C33" s="35"/>
      <c r="D33" s="41"/>
      <c r="E33" s="74"/>
      <c r="F33" s="99"/>
      <c r="G33" s="58"/>
    </row>
    <row r="34" spans="1:16" s="6" customFormat="1" ht="20.100000000000001" customHeight="1" x14ac:dyDescent="0.25">
      <c r="A34" s="25"/>
      <c r="B34" s="81"/>
      <c r="C34" s="123" t="s">
        <v>501</v>
      </c>
      <c r="D34" s="41"/>
      <c r="E34" s="68"/>
      <c r="F34" s="99"/>
      <c r="G34" s="41"/>
      <c r="H34" s="27"/>
      <c r="I34" s="1"/>
      <c r="J34" s="1"/>
      <c r="K34" s="1"/>
      <c r="L34" s="1"/>
      <c r="M34" s="1"/>
      <c r="N34" s="1"/>
      <c r="O34" s="1"/>
      <c r="P34" s="1"/>
    </row>
    <row r="35" spans="1:16" s="6" customFormat="1" ht="60" customHeight="1" x14ac:dyDescent="0.25">
      <c r="A35" s="25"/>
      <c r="B35" s="81"/>
      <c r="C35" s="151" t="s">
        <v>501</v>
      </c>
      <c r="D35" s="136" t="s">
        <v>300</v>
      </c>
      <c r="E35" s="195">
        <v>0.38</v>
      </c>
      <c r="F35" s="162" t="s">
        <v>39</v>
      </c>
      <c r="G35" s="182" t="s">
        <v>39</v>
      </c>
      <c r="H35" s="157" t="s">
        <v>800</v>
      </c>
      <c r="I35" s="1"/>
      <c r="J35" s="1"/>
      <c r="K35" s="1"/>
      <c r="L35" s="1"/>
      <c r="M35" s="1"/>
      <c r="N35" s="1"/>
      <c r="O35" s="1"/>
      <c r="P35" s="1"/>
    </row>
    <row r="36" spans="1:16" ht="19.899999999999999" customHeight="1" x14ac:dyDescent="0.25">
      <c r="B36" s="7"/>
      <c r="C36" s="35"/>
      <c r="D36" s="41"/>
      <c r="E36" s="74"/>
      <c r="F36" s="99"/>
      <c r="G36" s="58"/>
    </row>
    <row r="37" spans="1:16" ht="20.100000000000001" customHeight="1" x14ac:dyDescent="0.25">
      <c r="B37" s="7"/>
      <c r="C37" s="123" t="s">
        <v>747</v>
      </c>
      <c r="D37" s="41"/>
      <c r="E37" s="68"/>
      <c r="F37" s="99"/>
      <c r="G37" s="41"/>
    </row>
    <row r="38" spans="1:16" ht="45" customHeight="1" x14ac:dyDescent="0.25">
      <c r="B38" s="7"/>
      <c r="C38" s="151" t="s">
        <v>314</v>
      </c>
      <c r="D38" s="136" t="s">
        <v>300</v>
      </c>
      <c r="E38" s="195">
        <v>0.56000000000000005</v>
      </c>
      <c r="F38" s="162" t="s">
        <v>39</v>
      </c>
      <c r="G38" s="182" t="s">
        <v>39</v>
      </c>
      <c r="H38" s="157" t="s">
        <v>795</v>
      </c>
    </row>
    <row r="39" spans="1:16" ht="19.899999999999999" customHeight="1" x14ac:dyDescent="0.25">
      <c r="B39" s="79"/>
      <c r="C39" s="35"/>
      <c r="D39" s="41"/>
      <c r="E39" s="74"/>
      <c r="F39" s="99"/>
      <c r="G39" s="58"/>
    </row>
    <row r="40" spans="1:16" ht="36" customHeight="1" x14ac:dyDescent="0.25">
      <c r="B40" s="122"/>
    </row>
    <row r="41" spans="1:16" ht="19.899999999999999" customHeight="1" x14ac:dyDescent="0.25">
      <c r="C41" s="45" t="s">
        <v>169</v>
      </c>
      <c r="D41" s="59" t="s">
        <v>38</v>
      </c>
      <c r="E41" s="59" t="s">
        <v>790</v>
      </c>
      <c r="F41" s="59">
        <v>2023</v>
      </c>
      <c r="G41" s="59">
        <v>2022</v>
      </c>
      <c r="H41" s="45" t="s">
        <v>47</v>
      </c>
    </row>
    <row r="42" spans="1:16" ht="19.899999999999999" customHeight="1" x14ac:dyDescent="0.25">
      <c r="B42" s="7"/>
    </row>
    <row r="43" spans="1:16" ht="20.100000000000001" customHeight="1" x14ac:dyDescent="0.25">
      <c r="B43" s="79"/>
      <c r="C43" s="123" t="s">
        <v>747</v>
      </c>
      <c r="D43" s="41"/>
      <c r="E43" s="68"/>
      <c r="F43" s="99"/>
      <c r="G43" s="41"/>
    </row>
    <row r="44" spans="1:16" ht="45" customHeight="1" x14ac:dyDescent="0.25">
      <c r="B44" s="81"/>
      <c r="C44" s="151" t="s">
        <v>314</v>
      </c>
      <c r="D44" s="136" t="s">
        <v>300</v>
      </c>
      <c r="E44" s="195">
        <v>0.56000000000000005</v>
      </c>
      <c r="F44" s="196">
        <v>0.11</v>
      </c>
      <c r="G44" s="182" t="s">
        <v>39</v>
      </c>
      <c r="H44" s="157" t="s">
        <v>795</v>
      </c>
    </row>
    <row r="45" spans="1:16" ht="19.899999999999999" customHeight="1" x14ac:dyDescent="0.25">
      <c r="B45" s="122"/>
      <c r="C45" s="123"/>
    </row>
    <row r="46" spans="1:16" ht="20.100000000000001" customHeight="1" x14ac:dyDescent="0.25">
      <c r="B46" s="7"/>
      <c r="C46" s="123" t="s">
        <v>740</v>
      </c>
      <c r="D46" s="41"/>
      <c r="E46" s="41"/>
      <c r="F46" s="41"/>
      <c r="G46" s="41"/>
    </row>
    <row r="47" spans="1:16" ht="30" customHeight="1" x14ac:dyDescent="0.25">
      <c r="B47" s="7"/>
      <c r="C47" s="151" t="s">
        <v>742</v>
      </c>
      <c r="D47" s="136" t="s">
        <v>741</v>
      </c>
      <c r="E47" s="201" t="s">
        <v>743</v>
      </c>
      <c r="F47" s="136" t="s">
        <v>39</v>
      </c>
      <c r="G47" s="136" t="s">
        <v>39</v>
      </c>
      <c r="H47" s="157" t="s">
        <v>744</v>
      </c>
    </row>
    <row r="48" spans="1:16" ht="19.899999999999999" customHeight="1" x14ac:dyDescent="0.25">
      <c r="B48" s="7"/>
      <c r="C48" s="209" t="s">
        <v>791</v>
      </c>
    </row>
    <row r="49" spans="2:2" ht="19.899999999999999" customHeight="1" x14ac:dyDescent="0.25">
      <c r="B49" s="79"/>
    </row>
    <row r="50" spans="2:2" ht="19.899999999999999" customHeight="1" x14ac:dyDescent="0.25">
      <c r="B50" s="122"/>
    </row>
    <row r="52" spans="2:2" ht="19.899999999999999" customHeight="1" x14ac:dyDescent="0.25">
      <c r="B52" s="7"/>
    </row>
    <row r="53" spans="2:2" ht="19.899999999999999" customHeight="1" x14ac:dyDescent="0.25">
      <c r="B53" s="7"/>
    </row>
    <row r="54" spans="2:2" ht="19.899999999999999" customHeight="1" x14ac:dyDescent="0.25">
      <c r="B54" s="79"/>
    </row>
    <row r="55" spans="2:2" ht="19.899999999999999" customHeight="1" x14ac:dyDescent="0.25">
      <c r="B55" s="122"/>
    </row>
    <row r="57" spans="2:2" ht="19.899999999999999" customHeight="1" x14ac:dyDescent="0.25">
      <c r="B57" s="7"/>
    </row>
    <row r="58" spans="2:2" ht="19.899999999999999" customHeight="1" x14ac:dyDescent="0.25">
      <c r="B58" s="7"/>
    </row>
    <row r="59" spans="2:2" ht="19.899999999999999" customHeight="1" x14ac:dyDescent="0.25">
      <c r="B59" s="79"/>
    </row>
    <row r="60" spans="2:2" ht="19.899999999999999" customHeight="1" x14ac:dyDescent="0.25">
      <c r="B60" s="122"/>
    </row>
  </sheetData>
  <sheetProtection algorithmName="SHA-512" hashValue="yCb9WMQg10mIvWPvggp6IcYKSyyCg1fswGFj+EIMuoH29cePjOSm5LdZNaV6Odnah1BgaiAZlrSzBMQyO3tfwQ==" saltValue="pbAH0kRoWicb0WnZKk9DgA==" spinCount="100000" sheet="1" objects="1" scenarios="1"/>
  <mergeCells count="11">
    <mergeCell ref="A3:A4"/>
    <mergeCell ref="A5:A6"/>
    <mergeCell ref="A7:A8"/>
    <mergeCell ref="A9:A10"/>
    <mergeCell ref="A11:A12"/>
    <mergeCell ref="A25:A26"/>
    <mergeCell ref="C6:H7"/>
    <mergeCell ref="A13:A14"/>
    <mergeCell ref="A21:A22"/>
    <mergeCell ref="A23:A24"/>
    <mergeCell ref="C8:H10"/>
  </mergeCells>
  <hyperlinks>
    <hyperlink ref="A7" location="'ESG Strategy'!A1" display="Environmetal KPIs" xr:uid="{5AFC71B4-0D81-44E8-B1E2-F7EC9E28557B}"/>
    <hyperlink ref="A9" location="'EU Taxonomy'!A1" display="EU Taxonomy" xr:uid="{CC2F7730-DD50-4211-B1F9-8193819EAC51}"/>
    <hyperlink ref="A13" location="'Social KPIs'!A1" display="Social KPIs" xr:uid="{09DD268C-5F1E-4ADD-85BA-64B250238026}"/>
    <hyperlink ref="A11" location="'Environmental KPIs'!A1" display="Environmental KPIs" xr:uid="{97C809E8-8D4A-4189-AAB5-467C623E5442}"/>
    <hyperlink ref="A3" location="Cover!A1" display="Home" xr:uid="{897D4212-BE88-42C8-98A8-3F064722E22F}"/>
    <hyperlink ref="A16" location="Workforce!A1" display="Workforce" xr:uid="{ECB68689-0EEC-4FFC-8FBC-1EC7B543879F}"/>
    <hyperlink ref="A17" location="DEI!A1" display="Diversity, Equity and Inclusion" xr:uid="{EA6962C8-2822-4C4F-BD65-AD226DF3C6A9}"/>
    <hyperlink ref="A18" location="'Internal Training'!A1" display="Internal Training" xr:uid="{C23C111C-540F-4DB0-BA8A-18D2236BF569}"/>
    <hyperlink ref="A19" location="'Employee Health and Safety'!A1" display="Employee Health and Safety" xr:uid="{3AC2F4B0-BCF0-4B1B-998E-2667F33E0357}"/>
    <hyperlink ref="A21" location="'Governance KPIs'!A1" display="Governance KPIs" xr:uid="{69722ADC-1A94-458D-B2FD-9E2DD5FFEFC1}"/>
    <hyperlink ref="A23" location="'Standards and Ratings'!A1" display="Standards and Rating" xr:uid="{9A4D022D-A2FA-4DDC-9FBE-BC5093045828}"/>
    <hyperlink ref="A5:A6" location="'About &amp; Content'!A1" display="About &amp; Content" xr:uid="{0575A3BB-DF50-49B4-B7C8-60BB34DC56C9}"/>
    <hyperlink ref="A25:A26" location="'Feedback Hub'!A1" display="Feedback Hub" xr:uid="{24CC0A74-FFEB-4D5B-824B-FBB3849A8C7A}"/>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166B-8E0D-4612-B470-9EC9B3F06A25}">
  <sheetPr>
    <tabColor theme="6"/>
  </sheetPr>
  <dimension ref="A1:M32"/>
  <sheetViews>
    <sheetView showGridLines="0" showRowColHeaders="0" zoomScale="80" zoomScaleNormal="80" workbookViewId="0">
      <selection activeCell="A18" sqref="A18"/>
    </sheetView>
  </sheetViews>
  <sheetFormatPr defaultColWidth="15.75" defaultRowHeight="19.899999999999999" customHeight="1" x14ac:dyDescent="0.25"/>
  <cols>
    <col min="1" max="1" width="35.75" style="25" customWidth="1"/>
    <col min="2" max="2" width="4.75" style="1" customWidth="1"/>
    <col min="3" max="3" width="80.75" style="1" customWidth="1"/>
    <col min="4" max="16384" width="15.75" style="1"/>
  </cols>
  <sheetData>
    <row r="1" spans="1:13" ht="58.15" customHeight="1" x14ac:dyDescent="0.25">
      <c r="B1" s="4"/>
      <c r="C1" s="4"/>
      <c r="D1" s="4"/>
      <c r="E1" s="4"/>
      <c r="F1" s="4"/>
      <c r="G1" s="4"/>
      <c r="H1" s="4"/>
      <c r="I1" s="4"/>
      <c r="J1" s="4"/>
      <c r="K1" s="4"/>
      <c r="L1" s="8"/>
      <c r="M1" s="19"/>
    </row>
    <row r="2" spans="1:13" ht="19.899999999999999" customHeight="1" x14ac:dyDescent="0.25">
      <c r="B2" s="4"/>
      <c r="C2" s="4"/>
      <c r="D2" s="4"/>
      <c r="E2" s="4"/>
      <c r="F2" s="4"/>
      <c r="G2" s="4"/>
      <c r="H2" s="4"/>
      <c r="I2" s="4"/>
      <c r="J2" s="4"/>
      <c r="K2" s="4"/>
      <c r="L2" s="8"/>
      <c r="M2" s="19"/>
    </row>
    <row r="3" spans="1:13" ht="19.899999999999999" customHeight="1" x14ac:dyDescent="0.25">
      <c r="A3" s="213" t="s">
        <v>465</v>
      </c>
      <c r="C3" s="26" t="s">
        <v>11</v>
      </c>
    </row>
    <row r="4" spans="1:13" ht="19.899999999999999" customHeight="1" x14ac:dyDescent="0.25">
      <c r="A4" s="213"/>
      <c r="B4"/>
      <c r="C4" s="35"/>
      <c r="F4" s="49"/>
    </row>
    <row r="5" spans="1:13" ht="19.899999999999999" customHeight="1" x14ac:dyDescent="0.25">
      <c r="A5" s="213" t="s">
        <v>466</v>
      </c>
      <c r="C5" s="38" t="s">
        <v>298</v>
      </c>
      <c r="F5" s="49"/>
    </row>
    <row r="6" spans="1:13" ht="19.899999999999999" customHeight="1" x14ac:dyDescent="0.25">
      <c r="A6" s="213"/>
      <c r="B6" s="18"/>
      <c r="C6" s="39" t="s">
        <v>771</v>
      </c>
      <c r="F6" s="49"/>
    </row>
    <row r="7" spans="1:13" ht="19.899999999999999" customHeight="1" x14ac:dyDescent="0.25">
      <c r="A7" s="213" t="s">
        <v>374</v>
      </c>
      <c r="B7" s="19"/>
      <c r="C7" s="39" t="s">
        <v>758</v>
      </c>
      <c r="F7" s="49"/>
    </row>
    <row r="8" spans="1:13" ht="19.899999999999999" customHeight="1" x14ac:dyDescent="0.25">
      <c r="A8" s="213"/>
      <c r="B8" s="6"/>
      <c r="C8" s="39" t="s">
        <v>16</v>
      </c>
      <c r="F8" s="49"/>
    </row>
    <row r="9" spans="1:13" ht="19.899999999999999" customHeight="1" x14ac:dyDescent="0.25">
      <c r="A9" s="213" t="s">
        <v>138</v>
      </c>
      <c r="B9" s="6"/>
      <c r="C9" s="39"/>
      <c r="F9" s="49"/>
    </row>
    <row r="10" spans="1:13" ht="19.899999999999999" customHeight="1" x14ac:dyDescent="0.25">
      <c r="A10" s="213"/>
      <c r="B10" s="6"/>
      <c r="C10" s="38" t="s">
        <v>720</v>
      </c>
      <c r="F10" s="49"/>
    </row>
    <row r="11" spans="1:13" ht="19.899999999999999" customHeight="1" x14ac:dyDescent="0.25">
      <c r="A11" s="213" t="s">
        <v>34</v>
      </c>
      <c r="B11" s="6"/>
      <c r="C11" s="39" t="s">
        <v>12</v>
      </c>
      <c r="F11" s="49"/>
    </row>
    <row r="12" spans="1:13" ht="19.899999999999999" customHeight="1" x14ac:dyDescent="0.25">
      <c r="A12" s="213"/>
      <c r="B12" s="6"/>
      <c r="C12" s="39" t="s">
        <v>13</v>
      </c>
      <c r="F12" s="49"/>
    </row>
    <row r="13" spans="1:13" ht="19.899999999999999" customHeight="1" x14ac:dyDescent="0.25">
      <c r="A13" s="213" t="s">
        <v>5</v>
      </c>
      <c r="B13" s="6"/>
      <c r="C13" s="39" t="s">
        <v>14</v>
      </c>
      <c r="F13" s="49"/>
    </row>
    <row r="14" spans="1:13" ht="19.899999999999999" customHeight="1" x14ac:dyDescent="0.25">
      <c r="A14" s="213"/>
      <c r="B14" s="6"/>
      <c r="C14" s="39" t="s">
        <v>15</v>
      </c>
      <c r="F14" s="49"/>
    </row>
    <row r="15" spans="1:13" ht="19.899999999999999" customHeight="1" x14ac:dyDescent="0.25">
      <c r="A15" s="214" t="s">
        <v>11</v>
      </c>
      <c r="B15" s="18"/>
      <c r="C15" s="39"/>
    </row>
    <row r="16" spans="1:13" ht="19.899999999999999" customHeight="1" x14ac:dyDescent="0.25">
      <c r="A16" s="214"/>
      <c r="B16" s="19"/>
      <c r="C16" s="38" t="s">
        <v>721</v>
      </c>
    </row>
    <row r="17" spans="1:6" ht="19.899999999999999" customHeight="1" x14ac:dyDescent="0.25">
      <c r="A17" s="36"/>
      <c r="C17" s="39" t="s">
        <v>808</v>
      </c>
      <c r="F17" s="49"/>
    </row>
    <row r="18" spans="1:6" ht="19.899999999999999" customHeight="1" x14ac:dyDescent="0.25">
      <c r="A18" s="36" t="s">
        <v>298</v>
      </c>
      <c r="B18" s="18"/>
      <c r="C18" s="39" t="s">
        <v>17</v>
      </c>
    </row>
    <row r="19" spans="1:6" ht="19.899999999999999" customHeight="1" x14ac:dyDescent="0.25">
      <c r="A19" s="36" t="s">
        <v>720</v>
      </c>
      <c r="B19" s="19"/>
      <c r="C19" s="39" t="s">
        <v>809</v>
      </c>
    </row>
    <row r="20" spans="1:6" ht="19.899999999999999" customHeight="1" x14ac:dyDescent="0.25">
      <c r="A20" s="36" t="s">
        <v>721</v>
      </c>
      <c r="B20" s="19"/>
      <c r="C20" s="39"/>
    </row>
    <row r="21" spans="1:6" ht="19.899999999999999" customHeight="1" x14ac:dyDescent="0.25">
      <c r="A21" s="36" t="s">
        <v>722</v>
      </c>
      <c r="B21" s="19"/>
      <c r="C21" s="38" t="s">
        <v>722</v>
      </c>
    </row>
    <row r="22" spans="1:6" ht="19.899999999999999" customHeight="1" x14ac:dyDescent="0.25">
      <c r="A22" s="36" t="s">
        <v>723</v>
      </c>
      <c r="B22" s="19"/>
      <c r="C22" s="39" t="s">
        <v>18</v>
      </c>
      <c r="E22" s="125"/>
    </row>
    <row r="23" spans="1:6" ht="19.899999999999999" customHeight="1" x14ac:dyDescent="0.25">
      <c r="A23" s="36"/>
      <c r="B23" s="19"/>
      <c r="C23" s="39"/>
      <c r="E23" s="125"/>
    </row>
    <row r="24" spans="1:6" ht="19.899999999999999" customHeight="1" x14ac:dyDescent="0.25">
      <c r="A24" s="213" t="s">
        <v>464</v>
      </c>
      <c r="B24" s="18"/>
      <c r="C24" s="38" t="s">
        <v>723</v>
      </c>
    </row>
    <row r="25" spans="1:6" ht="19.899999999999999" customHeight="1" x14ac:dyDescent="0.25">
      <c r="A25" s="213"/>
      <c r="B25" s="19"/>
      <c r="C25" s="39" t="s">
        <v>19</v>
      </c>
    </row>
    <row r="26" spans="1:6" ht="19.899999999999999" customHeight="1" x14ac:dyDescent="0.25">
      <c r="A26" s="213" t="s">
        <v>718</v>
      </c>
      <c r="B26" s="19"/>
      <c r="C26" s="54"/>
    </row>
    <row r="27" spans="1:6" ht="19.899999999999999" customHeight="1" x14ac:dyDescent="0.25">
      <c r="A27" s="213"/>
      <c r="B27" s="18"/>
      <c r="C27" s="20"/>
    </row>
    <row r="28" spans="1:6" ht="19.899999999999999" customHeight="1" x14ac:dyDescent="0.25">
      <c r="B28" s="19"/>
      <c r="C28" s="6"/>
    </row>
    <row r="29" spans="1:6" ht="19.899999999999999" customHeight="1" x14ac:dyDescent="0.25">
      <c r="B29" s="19"/>
      <c r="C29" s="6"/>
    </row>
    <row r="30" spans="1:6" ht="19.899999999999999" customHeight="1" x14ac:dyDescent="0.25">
      <c r="B30" s="6"/>
      <c r="C30" s="6"/>
    </row>
    <row r="31" spans="1:6" ht="19.899999999999999" customHeight="1" x14ac:dyDescent="0.25">
      <c r="B31" s="6"/>
    </row>
    <row r="32" spans="1:6" ht="19.899999999999999" customHeight="1" x14ac:dyDescent="0.25">
      <c r="B32" s="6"/>
    </row>
  </sheetData>
  <sheetProtection algorithmName="SHA-512" hashValue="T5Lte1DKNgLHZsxGh0K32OeqGtmjo35xBh5ooXruW8US+8lT7ssIsK8al8MNaMywgN94YFGqus64sR/f0lD56w==" saltValue="/LbtNH1Bc9fB4coHgVh1JA==" spinCount="100000" sheet="1" objects="1" scenarios="1"/>
  <mergeCells count="9">
    <mergeCell ref="A24:A25"/>
    <mergeCell ref="A26:A27"/>
    <mergeCell ref="A13:A14"/>
    <mergeCell ref="A15:A16"/>
    <mergeCell ref="A3:A4"/>
    <mergeCell ref="A5:A6"/>
    <mergeCell ref="A7:A8"/>
    <mergeCell ref="A9:A10"/>
    <mergeCell ref="A11:A12"/>
  </mergeCells>
  <hyperlinks>
    <hyperlink ref="C3" location="'Governance KPIs'!A1" display="Governance KPIs" xr:uid="{250C9414-3844-42C1-BD32-8D816A8A517A}"/>
    <hyperlink ref="C5" location="'Governance Data'!A1" display="Corporate governance" xr:uid="{F6D93EDA-B053-4DBB-A7D2-3DC0647FF06C}"/>
    <hyperlink ref="C10" location="'Corporate Governance'!A1" display="Corporate governance" xr:uid="{06266FCD-56AF-495A-BBD3-251F1DE5D49D}"/>
    <hyperlink ref="C21" location="'Sustainable Procurement'!A1" display="Sustainable procurement" xr:uid="{6F57C278-0E9A-46B2-B2BD-4920814E1290}"/>
    <hyperlink ref="C24" location="'Responsible Tax'!A1" display="Responsible tax" xr:uid="{B54CD337-5C21-49E5-A63F-79D38F9F9445}"/>
    <hyperlink ref="A7" location="'ESG Strategy'!A1" display="Environmetal KPIs" xr:uid="{87F8CCCC-1708-4E37-ABFC-F357F1AC8459}"/>
    <hyperlink ref="A9" location="'EU Taxonomy'!A1" display="EU Taxonomy" xr:uid="{72C3A098-FF34-4E6D-B45C-4FB9B706850A}"/>
    <hyperlink ref="A13" location="'Social KPIs'!A1" display="Social KPIs" xr:uid="{193E72DC-600A-40B6-86A8-AE6AD176F9C6}"/>
    <hyperlink ref="A15" location="'Governance KPIs'!A1" display="Governance KPIs" xr:uid="{1BCFAB6C-4B73-4272-A38D-B866200C958C}"/>
    <hyperlink ref="A11" location="'Environmental KPIs'!A1" display="Environmental KPIs" xr:uid="{54CA5EC5-F09D-4C50-9DB1-AB72B18582E6}"/>
    <hyperlink ref="A3" location="Cover!A1" display="Home" xr:uid="{64BB5E89-9F83-4C36-B553-CD2A13B119E5}"/>
    <hyperlink ref="A18" location="'Governance Data'!A1" display="Corporate governance" xr:uid="{D0CC59E5-C891-40B9-A4B4-602B2E6D67C3}"/>
    <hyperlink ref="A19" location="'Corporate Governance'!A1" display="Corporate governance" xr:uid="{E4CF2F38-3CF9-4234-8970-70873FB3A7D5}"/>
    <hyperlink ref="A20" location="'Business Ethics'!A1" display="Business ethics" xr:uid="{D86E8C29-A017-4EC8-925A-7BED61A535DD}"/>
    <hyperlink ref="A21" location="'Sustainable Procurement'!A1" display="Sustainable procurement" xr:uid="{9524AA09-5A09-4C68-9B25-A138FBCDE7FA}"/>
    <hyperlink ref="A22" location="'Responsible Tax'!A1" display="Responsible tax" xr:uid="{8F0C9CE7-6E51-44E6-B448-048DE76317F6}"/>
    <hyperlink ref="A24" location="'Standards and Ratings'!A1" display="Standards and Rating" xr:uid="{3408546D-93E8-4420-9544-C5DA948B0647}"/>
    <hyperlink ref="A5:A6" location="'About &amp; Content'!A1" display="About &amp; Content" xr:uid="{78E25B2B-AA57-4753-89B2-A1C66A10611E}"/>
    <hyperlink ref="A26:A27" location="'Feedback Hub'!A1" display="Feedback Hub" xr:uid="{F5DDAEC5-4595-46EE-A496-1F756FA7B6A8}"/>
    <hyperlink ref="C16" location="'Business Ethics'!A1" display="Business ethics" xr:uid="{32B85F9F-6146-4D6E-8206-61C867832B65}"/>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7938-A304-4908-86D0-B32138F6EE51}">
  <sheetPr>
    <tabColor theme="2"/>
  </sheetPr>
  <dimension ref="A1:K28"/>
  <sheetViews>
    <sheetView showGridLines="0" showRowColHeaders="0" zoomScale="80" zoomScaleNormal="80" workbookViewId="0">
      <selection activeCell="A19" sqref="A19"/>
    </sheetView>
  </sheetViews>
  <sheetFormatPr defaultColWidth="15.75" defaultRowHeight="19.899999999999999" customHeight="1" x14ac:dyDescent="0.25"/>
  <cols>
    <col min="1" max="1" width="35.75" style="25" customWidth="1"/>
    <col min="2" max="2" width="4.75" style="27" customWidth="1"/>
    <col min="3" max="3" width="50.625" style="27" customWidth="1"/>
    <col min="4" max="4" width="12.75" style="41" customWidth="1"/>
    <col min="5" max="10" width="9.75" style="41" customWidth="1"/>
    <col min="11" max="11" width="65.625" style="27" customWidth="1"/>
    <col min="12" max="16384" width="15.75" style="27"/>
  </cols>
  <sheetData>
    <row r="1" spans="1:3" ht="58.15" customHeight="1" x14ac:dyDescent="0.25"/>
    <row r="3" spans="1:3" ht="19.899999999999999" customHeight="1" x14ac:dyDescent="0.25">
      <c r="A3" s="213" t="s">
        <v>465</v>
      </c>
      <c r="C3" s="26" t="s">
        <v>298</v>
      </c>
    </row>
    <row r="4" spans="1:3" ht="19.899999999999999" customHeight="1" x14ac:dyDescent="0.25">
      <c r="A4" s="213"/>
    </row>
    <row r="5" spans="1:3" ht="19.899999999999999" customHeight="1" x14ac:dyDescent="0.25">
      <c r="A5" s="213" t="s">
        <v>466</v>
      </c>
      <c r="C5" s="40" t="s">
        <v>419</v>
      </c>
    </row>
    <row r="6" spans="1:3" ht="19.899999999999999" customHeight="1" x14ac:dyDescent="0.25">
      <c r="A6" s="213"/>
      <c r="C6" s="27" t="s">
        <v>425</v>
      </c>
    </row>
    <row r="7" spans="1:3" ht="19.899999999999999" customHeight="1" x14ac:dyDescent="0.25">
      <c r="A7" s="213" t="s">
        <v>374</v>
      </c>
    </row>
    <row r="8" spans="1:3" ht="19.899999999999999" customHeight="1" x14ac:dyDescent="0.25">
      <c r="A8" s="213"/>
      <c r="C8" s="40" t="s">
        <v>35</v>
      </c>
    </row>
    <row r="9" spans="1:3" ht="19.899999999999999" customHeight="1" x14ac:dyDescent="0.25">
      <c r="A9" s="213" t="s">
        <v>138</v>
      </c>
      <c r="C9" s="27" t="s">
        <v>427</v>
      </c>
    </row>
    <row r="10" spans="1:3" ht="19.899999999999999" customHeight="1" x14ac:dyDescent="0.25">
      <c r="A10" s="213"/>
    </row>
    <row r="11" spans="1:3" ht="19.899999999999999" customHeight="1" x14ac:dyDescent="0.25">
      <c r="A11" s="213" t="s">
        <v>34</v>
      </c>
    </row>
    <row r="12" spans="1:3" ht="19.899999999999999" customHeight="1" x14ac:dyDescent="0.25">
      <c r="A12" s="213"/>
    </row>
    <row r="13" spans="1:3" ht="19.899999999999999" customHeight="1" x14ac:dyDescent="0.25">
      <c r="A13" s="213" t="s">
        <v>5</v>
      </c>
    </row>
    <row r="14" spans="1:3" ht="19.899999999999999" customHeight="1" x14ac:dyDescent="0.25">
      <c r="A14" s="213"/>
      <c r="C14" s="26" t="s">
        <v>36</v>
      </c>
    </row>
    <row r="15" spans="1:3" ht="19.899999999999999" customHeight="1" x14ac:dyDescent="0.25">
      <c r="A15" s="214" t="s">
        <v>11</v>
      </c>
    </row>
    <row r="16" spans="1:3" ht="19.899999999999999" customHeight="1" x14ac:dyDescent="0.25">
      <c r="A16" s="214"/>
      <c r="C16" s="33" t="s">
        <v>298</v>
      </c>
    </row>
    <row r="17" spans="1:11" ht="19.899999999999999" customHeight="1" x14ac:dyDescent="0.25">
      <c r="A17" s="36"/>
      <c r="C17" s="45" t="s">
        <v>169</v>
      </c>
      <c r="D17" s="59" t="s">
        <v>38</v>
      </c>
      <c r="E17" s="59" t="s">
        <v>445</v>
      </c>
      <c r="F17" s="59">
        <v>2023</v>
      </c>
      <c r="G17" s="59">
        <v>2022</v>
      </c>
      <c r="H17" s="59">
        <v>2021</v>
      </c>
      <c r="I17" s="59">
        <v>2020</v>
      </c>
      <c r="J17" s="59">
        <v>2019</v>
      </c>
      <c r="K17" s="45" t="s">
        <v>47</v>
      </c>
    </row>
    <row r="18" spans="1:11" ht="19.899999999999999" customHeight="1" x14ac:dyDescent="0.25">
      <c r="A18" s="50" t="s">
        <v>298</v>
      </c>
      <c r="C18" s="27" t="s">
        <v>288</v>
      </c>
      <c r="D18" s="41" t="s">
        <v>296</v>
      </c>
      <c r="E18" s="131"/>
      <c r="F18" s="132">
        <v>71</v>
      </c>
      <c r="G18" s="131">
        <v>68</v>
      </c>
      <c r="H18" s="131">
        <v>65</v>
      </c>
      <c r="I18" s="131" t="s">
        <v>39</v>
      </c>
      <c r="J18" s="131" t="s">
        <v>39</v>
      </c>
      <c r="K18" s="133"/>
    </row>
    <row r="19" spans="1:11" ht="19.899999999999999" customHeight="1" x14ac:dyDescent="0.25">
      <c r="A19" s="36" t="s">
        <v>720</v>
      </c>
      <c r="C19" s="135" t="s">
        <v>289</v>
      </c>
      <c r="D19" s="136" t="s">
        <v>46</v>
      </c>
      <c r="E19" s="136"/>
      <c r="F19" s="137" t="s">
        <v>61</v>
      </c>
      <c r="G19" s="136" t="s">
        <v>61</v>
      </c>
      <c r="H19" s="136" t="s">
        <v>62</v>
      </c>
      <c r="I19" s="136" t="s">
        <v>39</v>
      </c>
      <c r="J19" s="136" t="s">
        <v>39</v>
      </c>
      <c r="K19" s="138"/>
    </row>
    <row r="20" spans="1:11" ht="19.899999999999999" customHeight="1" x14ac:dyDescent="0.25">
      <c r="A20" s="36" t="s">
        <v>721</v>
      </c>
      <c r="C20" s="228" t="s">
        <v>290</v>
      </c>
      <c r="D20" s="267" t="s">
        <v>43</v>
      </c>
      <c r="E20" s="267"/>
      <c r="F20" s="268">
        <v>0.87</v>
      </c>
      <c r="G20" s="272">
        <v>0.83</v>
      </c>
      <c r="H20" s="272">
        <v>0.86</v>
      </c>
      <c r="I20" s="272">
        <v>0.93</v>
      </c>
      <c r="J20" s="272">
        <v>0.93</v>
      </c>
      <c r="K20" s="243" t="s">
        <v>824</v>
      </c>
    </row>
    <row r="21" spans="1:11" ht="19.899999999999999" customHeight="1" x14ac:dyDescent="0.25">
      <c r="A21" s="36" t="s">
        <v>722</v>
      </c>
      <c r="C21" s="228"/>
      <c r="D21" s="267"/>
      <c r="E21" s="267"/>
      <c r="F21" s="268"/>
      <c r="G21" s="272"/>
      <c r="H21" s="272"/>
      <c r="I21" s="272"/>
      <c r="J21" s="272"/>
      <c r="K21" s="244"/>
    </row>
    <row r="22" spans="1:11" ht="19.899999999999999" customHeight="1" x14ac:dyDescent="0.25">
      <c r="A22" s="36" t="s">
        <v>723</v>
      </c>
      <c r="C22" s="228" t="s">
        <v>291</v>
      </c>
      <c r="D22" s="267" t="s">
        <v>45</v>
      </c>
      <c r="E22" s="267"/>
      <c r="F22" s="275">
        <v>40</v>
      </c>
      <c r="G22" s="267">
        <v>25</v>
      </c>
      <c r="H22" s="267">
        <v>34</v>
      </c>
      <c r="I22" s="267">
        <v>63</v>
      </c>
      <c r="J22" s="267">
        <v>10</v>
      </c>
      <c r="K22" s="256" t="s">
        <v>297</v>
      </c>
    </row>
    <row r="23" spans="1:11" ht="19.899999999999999" customHeight="1" x14ac:dyDescent="0.25">
      <c r="A23" s="36"/>
      <c r="C23" s="228"/>
      <c r="D23" s="267"/>
      <c r="E23" s="267"/>
      <c r="F23" s="275"/>
      <c r="G23" s="267"/>
      <c r="H23" s="267"/>
      <c r="I23" s="267"/>
      <c r="J23" s="267"/>
      <c r="K23" s="256"/>
    </row>
    <row r="24" spans="1:11" ht="19.899999999999999" customHeight="1" x14ac:dyDescent="0.25">
      <c r="A24" s="213" t="s">
        <v>464</v>
      </c>
      <c r="C24" s="228" t="s">
        <v>292</v>
      </c>
      <c r="D24" s="267" t="s">
        <v>45</v>
      </c>
      <c r="E24" s="267"/>
      <c r="F24" s="275">
        <v>294</v>
      </c>
      <c r="G24" s="267">
        <v>156</v>
      </c>
      <c r="H24" s="267">
        <v>129</v>
      </c>
      <c r="I24" s="267">
        <v>14</v>
      </c>
      <c r="J24" s="267" t="s">
        <v>39</v>
      </c>
      <c r="K24" s="256" t="s">
        <v>502</v>
      </c>
    </row>
    <row r="25" spans="1:11" ht="19.899999999999999" customHeight="1" x14ac:dyDescent="0.25">
      <c r="A25" s="213"/>
      <c r="C25" s="228"/>
      <c r="D25" s="267"/>
      <c r="E25" s="267"/>
      <c r="F25" s="275"/>
      <c r="G25" s="267"/>
      <c r="H25" s="267"/>
      <c r="I25" s="267"/>
      <c r="J25" s="267"/>
      <c r="K25" s="256"/>
    </row>
    <row r="26" spans="1:11" ht="19.899999999999999" customHeight="1" x14ac:dyDescent="0.25">
      <c r="A26" s="213" t="s">
        <v>718</v>
      </c>
      <c r="C26" s="138" t="s">
        <v>293</v>
      </c>
      <c r="D26" s="136" t="s">
        <v>45</v>
      </c>
      <c r="E26" s="136"/>
      <c r="F26" s="137">
        <v>2</v>
      </c>
      <c r="G26" s="136">
        <v>1</v>
      </c>
      <c r="H26" s="136">
        <v>2</v>
      </c>
      <c r="I26" s="136">
        <v>6</v>
      </c>
      <c r="J26" s="136">
        <v>9</v>
      </c>
      <c r="K26" s="243" t="s">
        <v>796</v>
      </c>
    </row>
    <row r="27" spans="1:11" ht="19.899999999999999" customHeight="1" x14ac:dyDescent="0.25">
      <c r="A27" s="213"/>
      <c r="C27" s="135" t="s">
        <v>294</v>
      </c>
      <c r="D27" s="136" t="s">
        <v>45</v>
      </c>
      <c r="E27" s="136"/>
      <c r="F27" s="137">
        <v>1</v>
      </c>
      <c r="G27" s="136">
        <v>1</v>
      </c>
      <c r="H27" s="136">
        <v>2</v>
      </c>
      <c r="I27" s="136">
        <v>2</v>
      </c>
      <c r="J27" s="136">
        <v>1</v>
      </c>
      <c r="K27" s="216"/>
    </row>
    <row r="28" spans="1:11" ht="19.899999999999999" customHeight="1" x14ac:dyDescent="0.25">
      <c r="C28" s="135" t="s">
        <v>295</v>
      </c>
      <c r="D28" s="136" t="s">
        <v>45</v>
      </c>
      <c r="E28" s="136"/>
      <c r="F28" s="137">
        <v>1</v>
      </c>
      <c r="G28" s="136" t="s">
        <v>39</v>
      </c>
      <c r="H28" s="136">
        <v>2</v>
      </c>
      <c r="I28" s="136">
        <v>6</v>
      </c>
      <c r="J28" s="136">
        <v>9</v>
      </c>
      <c r="K28" s="244"/>
    </row>
  </sheetData>
  <sheetProtection algorithmName="SHA-512" hashValue="4tMvAoBF6dv76fSqv3zJSe9/5O0/+DGLz7/GLVotQn8rDAop0nkwT2BaWO5/TRbpuameUeFaG/+K7/MXUYzJDA==" saltValue="spremzl//9Pd9KbEQF6Nkw==" spinCount="100000" sheet="1" objects="1" scenarios="1"/>
  <mergeCells count="37">
    <mergeCell ref="A15:A16"/>
    <mergeCell ref="A24:A25"/>
    <mergeCell ref="F20:F21"/>
    <mergeCell ref="E20:E21"/>
    <mergeCell ref="D20:D21"/>
    <mergeCell ref="C20:C21"/>
    <mergeCell ref="C24:C25"/>
    <mergeCell ref="C22:C23"/>
    <mergeCell ref="J20:J21"/>
    <mergeCell ref="K24:K25"/>
    <mergeCell ref="K22:K23"/>
    <mergeCell ref="I20:I21"/>
    <mergeCell ref="H20:H21"/>
    <mergeCell ref="I24:I25"/>
    <mergeCell ref="H24:H25"/>
    <mergeCell ref="I22:I23"/>
    <mergeCell ref="G24:G25"/>
    <mergeCell ref="E22:E23"/>
    <mergeCell ref="F22:F23"/>
    <mergeCell ref="G22:G23"/>
    <mergeCell ref="H22:H23"/>
    <mergeCell ref="A26:A27"/>
    <mergeCell ref="K26:K28"/>
    <mergeCell ref="A13:A14"/>
    <mergeCell ref="A3:A4"/>
    <mergeCell ref="A5:A6"/>
    <mergeCell ref="A7:A8"/>
    <mergeCell ref="A9:A10"/>
    <mergeCell ref="A11:A12"/>
    <mergeCell ref="G20:G21"/>
    <mergeCell ref="K20:K21"/>
    <mergeCell ref="F24:F25"/>
    <mergeCell ref="E24:E25"/>
    <mergeCell ref="D24:D25"/>
    <mergeCell ref="D22:D23"/>
    <mergeCell ref="J22:J23"/>
    <mergeCell ref="J24:J25"/>
  </mergeCells>
  <hyperlinks>
    <hyperlink ref="A7" location="'ESG Strategy'!A1" display="Environmetal KPIs" xr:uid="{666AAB79-AC74-40D2-A6BA-4C85682F6491}"/>
    <hyperlink ref="A9" location="'EU Taxonomy'!A1" display="EU Taxonomy" xr:uid="{9D0B17B6-5A83-4E57-9D49-361431C1AD27}"/>
    <hyperlink ref="A13" location="'Social KPIs'!A1" display="Social KPIs" xr:uid="{1E1F00A5-4D9B-4E42-A593-256A56CEA54C}"/>
    <hyperlink ref="A15" location="'Governance KPIs'!A1" display="Governance KPIs" xr:uid="{EBAB3EE8-6B21-4FAE-984C-3A8E634FBDC6}"/>
    <hyperlink ref="A11" location="'Environmental KPIs'!A1" display="Environmental KPIs" xr:uid="{53D85314-3749-4EB6-9EFF-75EF860FF9F4}"/>
    <hyperlink ref="A3" location="Cover!A1" display="Home" xr:uid="{DA7B1DD5-9C02-479B-B319-093360DCC6D3}"/>
    <hyperlink ref="A18" location="'Governance Data'!A1" display="Corporate governance" xr:uid="{D0C008AF-AE7D-4589-9B3D-F4BA1C9D508A}"/>
    <hyperlink ref="A19" location="'Corporate Governance'!A1" display="Corporate governance" xr:uid="{294499EA-35F0-4737-9428-722DB2272896}"/>
    <hyperlink ref="A20" location="'Business Ethics'!A1" display="Business ethics" xr:uid="{68FAEFB9-B0E6-4627-AFAD-680A46FC2BB0}"/>
    <hyperlink ref="A21" location="'Sustainable Procurement'!A1" display="Sustainable procurement" xr:uid="{A186BC2D-2928-4EF1-9B69-A631704B7246}"/>
    <hyperlink ref="A22" location="'Responsible Tax'!A1" display="Responsible tax" xr:uid="{D3FCA11B-27DD-41DD-8CC0-93F68FD8D3CA}"/>
    <hyperlink ref="A24" location="'Standards and Ratings'!A1" display="Standards and Rating" xr:uid="{A481C7A7-5AEC-44CD-B27C-DD5C3B60EA5C}"/>
    <hyperlink ref="A5:A6" location="'About &amp; Content'!A1" display="About &amp; Content" xr:uid="{27667C55-6C61-463F-B721-9D2E317EA96A}"/>
    <hyperlink ref="A26:A27" location="'Feedback Hub'!A1" display="Feedback Hub" xr:uid="{0FCDAB8C-D2F3-4A5A-AB7A-E67684C8F049}"/>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9E373-023D-4481-B4AD-05AEE5C44132}">
  <sheetPr>
    <tabColor theme="2"/>
  </sheetPr>
  <dimension ref="A1:G52"/>
  <sheetViews>
    <sheetView showGridLines="0" showRowColHeaders="0" zoomScale="80" zoomScaleNormal="80" workbookViewId="0">
      <selection activeCell="A20" sqref="A20"/>
    </sheetView>
  </sheetViews>
  <sheetFormatPr defaultColWidth="15.75" defaultRowHeight="19.899999999999999" customHeight="1" x14ac:dyDescent="0.25"/>
  <cols>
    <col min="1" max="1" width="35.75" style="25" customWidth="1"/>
    <col min="2" max="2" width="4.75" style="27" customWidth="1"/>
    <col min="3" max="3" width="60.75" style="27" customWidth="1"/>
    <col min="4" max="4" width="12.75" style="27" customWidth="1"/>
    <col min="5" max="7" width="9.75" style="41" customWidth="1"/>
    <col min="8" max="16384" width="15.75" style="27"/>
  </cols>
  <sheetData>
    <row r="1" spans="1:7" ht="58.15" customHeight="1" x14ac:dyDescent="0.25"/>
    <row r="3" spans="1:7" ht="19.899999999999999" customHeight="1" x14ac:dyDescent="0.25">
      <c r="A3" s="213" t="s">
        <v>465</v>
      </c>
      <c r="C3" s="26" t="s">
        <v>720</v>
      </c>
    </row>
    <row r="4" spans="1:7" ht="19.899999999999999" customHeight="1" x14ac:dyDescent="0.25">
      <c r="A4" s="213"/>
    </row>
    <row r="5" spans="1:7" ht="19.899999999999999" customHeight="1" x14ac:dyDescent="0.25">
      <c r="A5" s="213" t="s">
        <v>466</v>
      </c>
      <c r="C5" s="40" t="s">
        <v>419</v>
      </c>
      <c r="D5" s="40"/>
      <c r="E5" s="65"/>
      <c r="F5" s="65"/>
      <c r="G5" s="65"/>
    </row>
    <row r="6" spans="1:7" ht="19.899999999999999" customHeight="1" x14ac:dyDescent="0.25">
      <c r="A6" s="213"/>
      <c r="C6" s="276" t="s">
        <v>738</v>
      </c>
      <c r="D6" s="276"/>
      <c r="E6" s="276"/>
      <c r="F6" s="276"/>
      <c r="G6" s="276"/>
    </row>
    <row r="7" spans="1:7" ht="19.899999999999999" customHeight="1" x14ac:dyDescent="0.25">
      <c r="A7" s="213" t="s">
        <v>374</v>
      </c>
      <c r="C7" s="276"/>
      <c r="D7" s="276"/>
      <c r="E7" s="276"/>
      <c r="F7" s="276"/>
      <c r="G7" s="276"/>
    </row>
    <row r="8" spans="1:7" ht="19.899999999999999" customHeight="1" x14ac:dyDescent="0.25">
      <c r="A8" s="213"/>
      <c r="C8" s="276"/>
      <c r="D8" s="276"/>
      <c r="E8" s="276"/>
      <c r="F8" s="276"/>
      <c r="G8" s="276"/>
    </row>
    <row r="9" spans="1:7" ht="19.899999999999999" customHeight="1" x14ac:dyDescent="0.25">
      <c r="A9" s="213" t="s">
        <v>138</v>
      </c>
    </row>
    <row r="10" spans="1:7" ht="19.899999999999999" customHeight="1" x14ac:dyDescent="0.25">
      <c r="A10" s="213"/>
      <c r="C10" s="40" t="s">
        <v>35</v>
      </c>
      <c r="D10" s="40"/>
      <c r="E10" s="65"/>
      <c r="F10" s="65"/>
      <c r="G10" s="65"/>
    </row>
    <row r="11" spans="1:7" ht="19.899999999999999" customHeight="1" x14ac:dyDescent="0.25">
      <c r="A11" s="213" t="s">
        <v>34</v>
      </c>
      <c r="C11" s="27" t="s">
        <v>435</v>
      </c>
    </row>
    <row r="12" spans="1:7" ht="19.899999999999999" customHeight="1" x14ac:dyDescent="0.25">
      <c r="A12" s="213"/>
      <c r="C12" s="27" t="s">
        <v>434</v>
      </c>
    </row>
    <row r="13" spans="1:7" ht="19.899999999999999" customHeight="1" x14ac:dyDescent="0.25">
      <c r="A13" s="213" t="s">
        <v>5</v>
      </c>
      <c r="C13" s="27" t="s">
        <v>436</v>
      </c>
    </row>
    <row r="14" spans="1:7" ht="19.899999999999999" customHeight="1" x14ac:dyDescent="0.25">
      <c r="A14" s="213"/>
    </row>
    <row r="15" spans="1:7" ht="19.899999999999999" customHeight="1" x14ac:dyDescent="0.25">
      <c r="A15" s="214" t="s">
        <v>11</v>
      </c>
    </row>
    <row r="16" spans="1:7" ht="19.899999999999999" customHeight="1" x14ac:dyDescent="0.25">
      <c r="A16" s="214"/>
    </row>
    <row r="17" spans="1:7" ht="19.899999999999999" customHeight="1" x14ac:dyDescent="0.25">
      <c r="A17" s="36"/>
      <c r="C17" s="26" t="s">
        <v>36</v>
      </c>
    </row>
    <row r="18" spans="1:7" ht="19.899999999999999" customHeight="1" x14ac:dyDescent="0.25">
      <c r="A18" s="36" t="s">
        <v>298</v>
      </c>
    </row>
    <row r="19" spans="1:7" ht="19.899999999999999" customHeight="1" x14ac:dyDescent="0.25">
      <c r="A19" s="50" t="s">
        <v>720</v>
      </c>
      <c r="C19" s="33" t="s">
        <v>12</v>
      </c>
    </row>
    <row r="20" spans="1:7" ht="19.899999999999999" customHeight="1" x14ac:dyDescent="0.25">
      <c r="A20" s="36" t="s">
        <v>721</v>
      </c>
      <c r="C20" s="45" t="s">
        <v>37</v>
      </c>
      <c r="D20" s="59" t="s">
        <v>38</v>
      </c>
      <c r="E20" s="59">
        <v>2023</v>
      </c>
      <c r="F20" s="59">
        <v>2022</v>
      </c>
      <c r="G20" s="59">
        <v>2021</v>
      </c>
    </row>
    <row r="21" spans="1:7" ht="19.899999999999999" customHeight="1" x14ac:dyDescent="0.25">
      <c r="A21" s="36" t="s">
        <v>722</v>
      </c>
      <c r="C21" s="27" t="s">
        <v>504</v>
      </c>
      <c r="D21" s="41" t="s">
        <v>45</v>
      </c>
      <c r="E21" s="72">
        <v>12</v>
      </c>
      <c r="F21" s="41">
        <v>11</v>
      </c>
      <c r="G21" s="41">
        <v>10</v>
      </c>
    </row>
    <row r="22" spans="1:7" ht="19.899999999999999" customHeight="1" x14ac:dyDescent="0.25">
      <c r="A22" s="36" t="s">
        <v>723</v>
      </c>
      <c r="C22" s="135" t="s">
        <v>505</v>
      </c>
      <c r="D22" s="136" t="s">
        <v>43</v>
      </c>
      <c r="E22" s="137">
        <v>25</v>
      </c>
      <c r="F22" s="136">
        <v>14</v>
      </c>
      <c r="G22" s="136">
        <v>14</v>
      </c>
    </row>
    <row r="23" spans="1:7" ht="19.899999999999999" customHeight="1" x14ac:dyDescent="0.25">
      <c r="A23" s="36"/>
      <c r="C23" s="138" t="s">
        <v>506</v>
      </c>
      <c r="D23" s="136" t="s">
        <v>43</v>
      </c>
      <c r="E23" s="137">
        <v>42</v>
      </c>
      <c r="F23" s="136">
        <v>36</v>
      </c>
      <c r="G23" s="136">
        <v>40</v>
      </c>
    </row>
    <row r="24" spans="1:7" ht="19.899999999999999" customHeight="1" x14ac:dyDescent="0.25">
      <c r="A24" s="213" t="s">
        <v>464</v>
      </c>
      <c r="C24" s="138" t="s">
        <v>507</v>
      </c>
      <c r="D24" s="136" t="s">
        <v>45</v>
      </c>
      <c r="E24" s="137">
        <v>9</v>
      </c>
      <c r="F24" s="136">
        <v>9</v>
      </c>
      <c r="G24" s="136">
        <v>10</v>
      </c>
    </row>
    <row r="25" spans="1:7" ht="19.899999999999999" customHeight="1" x14ac:dyDescent="0.25">
      <c r="A25" s="213"/>
      <c r="C25" s="138" t="s">
        <v>508</v>
      </c>
      <c r="D25" s="136" t="s">
        <v>43</v>
      </c>
      <c r="E25" s="137">
        <v>95</v>
      </c>
      <c r="F25" s="136">
        <v>91</v>
      </c>
      <c r="G25" s="136">
        <v>92</v>
      </c>
    </row>
    <row r="26" spans="1:7" ht="19.899999999999999" customHeight="1" x14ac:dyDescent="0.25">
      <c r="A26" s="213" t="s">
        <v>718</v>
      </c>
    </row>
    <row r="27" spans="1:7" ht="19.899999999999999" customHeight="1" x14ac:dyDescent="0.25">
      <c r="A27" s="213"/>
      <c r="D27" s="41"/>
    </row>
    <row r="28" spans="1:7" ht="19.899999999999999" customHeight="1" x14ac:dyDescent="0.25">
      <c r="C28" s="33" t="s">
        <v>13</v>
      </c>
      <c r="D28" s="41"/>
    </row>
    <row r="29" spans="1:7" ht="19.899999999999999" customHeight="1" x14ac:dyDescent="0.25">
      <c r="C29" s="45" t="s">
        <v>37</v>
      </c>
      <c r="D29" s="59" t="s">
        <v>38</v>
      </c>
      <c r="E29" s="59">
        <v>2023</v>
      </c>
      <c r="F29" s="59">
        <v>2022</v>
      </c>
      <c r="G29" s="59">
        <v>2021</v>
      </c>
    </row>
    <row r="30" spans="1:7" ht="19.899999999999999" customHeight="1" x14ac:dyDescent="0.25">
      <c r="C30" s="27" t="s">
        <v>504</v>
      </c>
      <c r="D30" s="41" t="s">
        <v>45</v>
      </c>
      <c r="E30" s="72">
        <v>2</v>
      </c>
      <c r="F30" s="41">
        <v>2</v>
      </c>
      <c r="G30" s="41">
        <v>2</v>
      </c>
    </row>
    <row r="31" spans="1:7" ht="19.899999999999999" customHeight="1" x14ac:dyDescent="0.25">
      <c r="C31" s="138" t="s">
        <v>505</v>
      </c>
      <c r="D31" s="136" t="s">
        <v>43</v>
      </c>
      <c r="E31" s="137">
        <f>2/E30*100</f>
        <v>100</v>
      </c>
      <c r="F31" s="136">
        <v>50</v>
      </c>
      <c r="G31" s="136">
        <v>50</v>
      </c>
    </row>
    <row r="32" spans="1:7" ht="19.899999999999999" customHeight="1" x14ac:dyDescent="0.25">
      <c r="C32" s="135" t="s">
        <v>506</v>
      </c>
      <c r="D32" s="136" t="s">
        <v>43</v>
      </c>
      <c r="E32" s="137">
        <v>100</v>
      </c>
      <c r="F32" s="136">
        <v>50</v>
      </c>
      <c r="G32" s="136">
        <v>50</v>
      </c>
    </row>
    <row r="33" spans="3:7" ht="19.899999999999999" customHeight="1" x14ac:dyDescent="0.25">
      <c r="C33" s="135" t="s">
        <v>507</v>
      </c>
      <c r="D33" s="136" t="s">
        <v>45</v>
      </c>
      <c r="E33" s="137">
        <v>5</v>
      </c>
      <c r="F33" s="136">
        <v>5</v>
      </c>
      <c r="G33" s="136">
        <v>5</v>
      </c>
    </row>
    <row r="34" spans="3:7" ht="19.899999999999999" customHeight="1" x14ac:dyDescent="0.25">
      <c r="C34" s="138" t="s">
        <v>508</v>
      </c>
      <c r="D34" s="136" t="s">
        <v>43</v>
      </c>
      <c r="E34" s="137">
        <v>100</v>
      </c>
      <c r="F34" s="136">
        <v>100</v>
      </c>
      <c r="G34" s="136">
        <v>100</v>
      </c>
    </row>
    <row r="36" spans="3:7" ht="19.899999999999999" customHeight="1" x14ac:dyDescent="0.25">
      <c r="D36" s="41"/>
    </row>
    <row r="37" spans="3:7" ht="19.899999999999999" customHeight="1" x14ac:dyDescent="0.25">
      <c r="C37" s="33" t="s">
        <v>14</v>
      </c>
      <c r="D37" s="41"/>
    </row>
    <row r="38" spans="3:7" ht="19.899999999999999" customHeight="1" x14ac:dyDescent="0.25">
      <c r="C38" s="45" t="s">
        <v>37</v>
      </c>
      <c r="D38" s="59" t="s">
        <v>38</v>
      </c>
      <c r="E38" s="59">
        <v>2023</v>
      </c>
      <c r="F38" s="59">
        <v>2022</v>
      </c>
      <c r="G38" s="59">
        <v>2021</v>
      </c>
    </row>
    <row r="39" spans="3:7" ht="19.899999999999999" customHeight="1" x14ac:dyDescent="0.25">
      <c r="C39" s="27" t="s">
        <v>504</v>
      </c>
      <c r="D39" s="41" t="s">
        <v>45</v>
      </c>
      <c r="E39" s="72">
        <v>2</v>
      </c>
      <c r="F39" s="41">
        <v>2</v>
      </c>
      <c r="G39" s="41">
        <v>2</v>
      </c>
    </row>
    <row r="40" spans="3:7" ht="19.899999999999999" customHeight="1" x14ac:dyDescent="0.25">
      <c r="C40" s="138" t="s">
        <v>505</v>
      </c>
      <c r="D40" s="136" t="s">
        <v>43</v>
      </c>
      <c r="E40" s="137">
        <v>0</v>
      </c>
      <c r="F40" s="136">
        <v>0</v>
      </c>
      <c r="G40" s="136">
        <v>50</v>
      </c>
    </row>
    <row r="41" spans="3:7" ht="19.899999999999999" customHeight="1" x14ac:dyDescent="0.25">
      <c r="C41" s="135" t="s">
        <v>506</v>
      </c>
      <c r="D41" s="136" t="s">
        <v>43</v>
      </c>
      <c r="E41" s="137">
        <v>50</v>
      </c>
      <c r="F41" s="136">
        <v>50</v>
      </c>
      <c r="G41" s="136">
        <v>50</v>
      </c>
    </row>
    <row r="42" spans="3:7" ht="19.899999999999999" customHeight="1" x14ac:dyDescent="0.25">
      <c r="C42" s="135" t="s">
        <v>507</v>
      </c>
      <c r="D42" s="136" t="s">
        <v>45</v>
      </c>
      <c r="E42" s="137">
        <v>4</v>
      </c>
      <c r="F42" s="136">
        <v>4</v>
      </c>
      <c r="G42" s="136">
        <v>4</v>
      </c>
    </row>
    <row r="43" spans="3:7" ht="19.899999999999999" customHeight="1" x14ac:dyDescent="0.25">
      <c r="C43" s="138" t="s">
        <v>508</v>
      </c>
      <c r="D43" s="136" t="s">
        <v>43</v>
      </c>
      <c r="E43" s="137">
        <v>100</v>
      </c>
      <c r="F43" s="136">
        <v>100</v>
      </c>
      <c r="G43" s="136">
        <v>100</v>
      </c>
    </row>
    <row r="45" spans="3:7" ht="19.899999999999999" customHeight="1" x14ac:dyDescent="0.25">
      <c r="D45" s="41"/>
    </row>
    <row r="46" spans="3:7" ht="19.899999999999999" customHeight="1" x14ac:dyDescent="0.25">
      <c r="C46" s="33" t="s">
        <v>15</v>
      </c>
      <c r="D46" s="41"/>
    </row>
    <row r="47" spans="3:7" ht="19.899999999999999" customHeight="1" x14ac:dyDescent="0.25">
      <c r="C47" s="45" t="s">
        <v>37</v>
      </c>
      <c r="D47" s="59" t="s">
        <v>38</v>
      </c>
      <c r="E47" s="59">
        <v>2023</v>
      </c>
      <c r="F47" s="59">
        <v>2022</v>
      </c>
      <c r="G47" s="59">
        <v>2021</v>
      </c>
    </row>
    <row r="48" spans="3:7" ht="19.899999999999999" customHeight="1" x14ac:dyDescent="0.25">
      <c r="C48" s="27" t="s">
        <v>504</v>
      </c>
      <c r="D48" s="41" t="s">
        <v>45</v>
      </c>
      <c r="E48" s="72">
        <v>3</v>
      </c>
      <c r="F48" s="41">
        <v>3</v>
      </c>
      <c r="G48" s="41">
        <v>2</v>
      </c>
    </row>
    <row r="49" spans="3:7" ht="19.899999999999999" customHeight="1" x14ac:dyDescent="0.25">
      <c r="C49" s="138" t="s">
        <v>505</v>
      </c>
      <c r="D49" s="136" t="s">
        <v>43</v>
      </c>
      <c r="E49" s="137">
        <v>0</v>
      </c>
      <c r="F49" s="136">
        <v>0</v>
      </c>
      <c r="G49" s="136">
        <v>0</v>
      </c>
    </row>
    <row r="50" spans="3:7" ht="19.899999999999999" customHeight="1" x14ac:dyDescent="0.25">
      <c r="C50" s="135" t="s">
        <v>506</v>
      </c>
      <c r="D50" s="136" t="s">
        <v>43</v>
      </c>
      <c r="E50" s="137">
        <f>0.3333*100</f>
        <v>33.33</v>
      </c>
      <c r="F50" s="136">
        <f>100*0.6733</f>
        <v>67.33</v>
      </c>
      <c r="G50" s="136">
        <v>50</v>
      </c>
    </row>
    <row r="51" spans="3:7" ht="19.899999999999999" customHeight="1" x14ac:dyDescent="0.25">
      <c r="C51" s="135" t="s">
        <v>507</v>
      </c>
      <c r="D51" s="136" t="s">
        <v>45</v>
      </c>
      <c r="E51" s="137">
        <v>4</v>
      </c>
      <c r="F51" s="136">
        <v>4</v>
      </c>
      <c r="G51" s="136">
        <v>4</v>
      </c>
    </row>
    <row r="52" spans="3:7" ht="19.899999999999999" customHeight="1" x14ac:dyDescent="0.25">
      <c r="C52" s="138" t="s">
        <v>508</v>
      </c>
      <c r="D52" s="136" t="s">
        <v>43</v>
      </c>
      <c r="E52" s="137">
        <v>100</v>
      </c>
      <c r="F52" s="136">
        <v>100</v>
      </c>
      <c r="G52" s="136">
        <v>100</v>
      </c>
    </row>
  </sheetData>
  <sheetProtection algorithmName="SHA-512" hashValue="NCWdHOW40bQDgRxfY+h6K6Nrdtnh2ZCOsPTYjRvK1v2n8Nd+i2hc4u/nwSM62XUvJ77TO+mIiks1bBBSAeXg2g==" saltValue="PRLpzhjT1XepCn0vOAdHZg==" spinCount="100000" sheet="1" objects="1" scenarios="1"/>
  <mergeCells count="10">
    <mergeCell ref="A3:A4"/>
    <mergeCell ref="A5:A6"/>
    <mergeCell ref="A7:A8"/>
    <mergeCell ref="C6:G8"/>
    <mergeCell ref="A9:A10"/>
    <mergeCell ref="A26:A27"/>
    <mergeCell ref="A11:A12"/>
    <mergeCell ref="A13:A14"/>
    <mergeCell ref="A15:A16"/>
    <mergeCell ref="A24:A25"/>
  </mergeCells>
  <hyperlinks>
    <hyperlink ref="A7" location="'ESG Strategy'!A1" display="Environmetal KPIs" xr:uid="{3D0285BD-6D44-45D6-92BE-77796AF4B6A7}"/>
    <hyperlink ref="A9" location="'EU Taxonomy'!A1" display="EU Taxonomy" xr:uid="{1DEF957E-AC36-479C-860E-ED28EE8FBEC3}"/>
    <hyperlink ref="A13" location="'Social KPIs'!A1" display="Social KPIs" xr:uid="{B20EA233-7DEB-491C-AA55-44BBD00C0032}"/>
    <hyperlink ref="A15" location="'Governance KPIs'!A1" display="Governance KPIs" xr:uid="{1E0E7131-CC42-4748-AB8D-E2A8BAF6BEDD}"/>
    <hyperlink ref="A11" location="'Environmental KPIs'!A1" display="Environmental KPIs" xr:uid="{B41498F7-66B7-42E8-A4F5-6D5DBD0B39C2}"/>
    <hyperlink ref="A3" location="Cover!A1" display="Home" xr:uid="{22D530C5-535B-46EF-8D0D-FE59EA67E51B}"/>
    <hyperlink ref="A18" location="'Governance Data'!A1" display="Corporate governance" xr:uid="{685EF054-C5A5-4A9C-BFA8-6FF41040DE61}"/>
    <hyperlink ref="A19" location="'Corporate Governance'!A1" display="Corporate governance" xr:uid="{64E04DC5-519A-47ED-9862-06C86F25D108}"/>
    <hyperlink ref="A20" location="'Business Ethics'!A1" display="Business ethics" xr:uid="{286ACEF1-CF4C-4CC4-B408-CBA34EE7161B}"/>
    <hyperlink ref="A21" location="'Sustainable Procurement'!A1" display="Sustainable procurement" xr:uid="{AD06749E-DFB6-4658-8E31-1CDF2ABBB986}"/>
    <hyperlink ref="A22" location="'Responsible Tax'!A1" display="Responsible tax" xr:uid="{D8EDC6B3-BCD1-45B0-B1B8-E7F560EAF22C}"/>
    <hyperlink ref="A24" location="'Standards and Ratings'!A1" display="Standards and Rating" xr:uid="{1CE0D62C-F018-4C15-A445-BE4FF7AB968D}"/>
    <hyperlink ref="A5:A6" location="'About &amp; Content'!A1" display="About &amp; Content" xr:uid="{224EE100-E24B-400A-82CF-1EB879C75339}"/>
    <hyperlink ref="A26:A27" location="'Feedback Hub'!A1" display="Feedback Hub" xr:uid="{8103D1E7-A9F9-4CAB-B1EA-A5DDB6B8A9F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BF74-534F-41CF-AD70-4D8ADA7E6C86}">
  <sheetPr>
    <tabColor theme="2"/>
  </sheetPr>
  <dimension ref="A1:H41"/>
  <sheetViews>
    <sheetView showGridLines="0" showRowColHeaders="0" zoomScale="80" zoomScaleNormal="80" workbookViewId="0">
      <selection activeCell="A21" sqref="A21"/>
    </sheetView>
  </sheetViews>
  <sheetFormatPr defaultColWidth="15.75" defaultRowHeight="19.899999999999999" customHeight="1" x14ac:dyDescent="0.25"/>
  <cols>
    <col min="1" max="1" width="35.75" style="25" customWidth="1"/>
    <col min="2" max="2" width="4.75" style="27" customWidth="1"/>
    <col min="3" max="3" width="45.625" style="27" customWidth="1"/>
    <col min="4" max="4" width="12.75" style="41" customWidth="1"/>
    <col min="5" max="7" width="9.75" style="41" customWidth="1"/>
    <col min="8" max="8" width="85.625" style="27" customWidth="1"/>
    <col min="9" max="16384" width="15.75" style="27"/>
  </cols>
  <sheetData>
    <row r="1" spans="1:8" ht="58.15" customHeight="1" x14ac:dyDescent="0.25"/>
    <row r="3" spans="1:8" ht="19.899999999999999" customHeight="1" x14ac:dyDescent="0.25">
      <c r="A3" s="213" t="s">
        <v>465</v>
      </c>
      <c r="C3" s="26" t="s">
        <v>721</v>
      </c>
    </row>
    <row r="4" spans="1:8" ht="19.899999999999999" customHeight="1" x14ac:dyDescent="0.25">
      <c r="A4" s="213"/>
    </row>
    <row r="5" spans="1:8" ht="19.899999999999999" customHeight="1" x14ac:dyDescent="0.25">
      <c r="A5" s="213" t="s">
        <v>466</v>
      </c>
      <c r="C5" s="40" t="s">
        <v>419</v>
      </c>
    </row>
    <row r="6" spans="1:8" ht="19.899999999999999" customHeight="1" x14ac:dyDescent="0.25">
      <c r="A6" s="213"/>
      <c r="C6" s="216" t="s">
        <v>797</v>
      </c>
      <c r="D6" s="216"/>
      <c r="E6" s="216"/>
      <c r="F6" s="216"/>
      <c r="G6" s="216"/>
      <c r="H6" s="216"/>
    </row>
    <row r="7" spans="1:8" ht="19.899999999999999" customHeight="1" x14ac:dyDescent="0.25">
      <c r="A7" s="213" t="s">
        <v>374</v>
      </c>
      <c r="C7" s="216"/>
      <c r="D7" s="216"/>
      <c r="E7" s="216"/>
      <c r="F7" s="216"/>
      <c r="G7" s="216"/>
      <c r="H7" s="216"/>
    </row>
    <row r="8" spans="1:8" ht="19.899999999999999" customHeight="1" x14ac:dyDescent="0.25">
      <c r="A8" s="213"/>
    </row>
    <row r="9" spans="1:8" ht="19.899999999999999" customHeight="1" x14ac:dyDescent="0.25">
      <c r="A9" s="213" t="s">
        <v>138</v>
      </c>
      <c r="C9" s="40" t="s">
        <v>35</v>
      </c>
    </row>
    <row r="10" spans="1:8" ht="19.899999999999999" customHeight="1" x14ac:dyDescent="0.25">
      <c r="A10" s="213"/>
      <c r="C10" s="27" t="s">
        <v>426</v>
      </c>
    </row>
    <row r="11" spans="1:8" ht="19.899999999999999" customHeight="1" x14ac:dyDescent="0.25">
      <c r="A11" s="213" t="s">
        <v>34</v>
      </c>
    </row>
    <row r="12" spans="1:8" ht="19.899999999999999" customHeight="1" x14ac:dyDescent="0.25">
      <c r="A12" s="213"/>
    </row>
    <row r="13" spans="1:8" ht="19.899999999999999" customHeight="1" x14ac:dyDescent="0.25">
      <c r="A13" s="213" t="s">
        <v>5</v>
      </c>
    </row>
    <row r="14" spans="1:8" ht="19.899999999999999" customHeight="1" x14ac:dyDescent="0.25">
      <c r="A14" s="213"/>
      <c r="C14" s="26" t="s">
        <v>36</v>
      </c>
    </row>
    <row r="15" spans="1:8" ht="19.899999999999999" customHeight="1" x14ac:dyDescent="0.25">
      <c r="A15" s="214" t="s">
        <v>11</v>
      </c>
    </row>
    <row r="16" spans="1:8" ht="19.899999999999999" customHeight="1" x14ac:dyDescent="0.25">
      <c r="A16" s="214"/>
      <c r="C16" s="33" t="s">
        <v>322</v>
      </c>
    </row>
    <row r="17" spans="1:8" ht="19.899999999999999" customHeight="1" x14ac:dyDescent="0.25">
      <c r="A17" s="36"/>
      <c r="C17" s="45" t="s">
        <v>37</v>
      </c>
      <c r="D17" s="59" t="s">
        <v>38</v>
      </c>
      <c r="E17" s="59" t="s">
        <v>790</v>
      </c>
      <c r="F17" s="59">
        <v>2022</v>
      </c>
      <c r="G17" s="59">
        <v>2021</v>
      </c>
      <c r="H17" s="45" t="s">
        <v>47</v>
      </c>
    </row>
    <row r="18" spans="1:8" ht="20.100000000000001" customHeight="1" x14ac:dyDescent="0.25">
      <c r="A18" s="36" t="s">
        <v>298</v>
      </c>
      <c r="C18" s="279" t="s">
        <v>748</v>
      </c>
      <c r="D18" s="281" t="s">
        <v>45</v>
      </c>
      <c r="E18" s="283">
        <v>5</v>
      </c>
      <c r="F18" s="285" t="s">
        <v>39</v>
      </c>
      <c r="G18" s="287" t="s">
        <v>39</v>
      </c>
      <c r="H18" s="277" t="s">
        <v>801</v>
      </c>
    </row>
    <row r="19" spans="1:8" ht="19.899999999999999" customHeight="1" x14ac:dyDescent="0.25">
      <c r="A19" s="36" t="s">
        <v>720</v>
      </c>
      <c r="C19" s="280"/>
      <c r="D19" s="282"/>
      <c r="E19" s="284"/>
      <c r="F19" s="286"/>
      <c r="G19" s="288"/>
      <c r="H19" s="278"/>
    </row>
    <row r="20" spans="1:8" ht="19.899999999999999" customHeight="1" x14ac:dyDescent="0.2">
      <c r="A20" s="50" t="s">
        <v>721</v>
      </c>
      <c r="C20" s="209" t="s">
        <v>791</v>
      </c>
    </row>
    <row r="21" spans="1:8" ht="19.899999999999999" customHeight="1" x14ac:dyDescent="0.25">
      <c r="A21" s="36" t="s">
        <v>722</v>
      </c>
    </row>
    <row r="22" spans="1:8" ht="19.899999999999999" customHeight="1" x14ac:dyDescent="0.25">
      <c r="A22" s="36" t="s">
        <v>723</v>
      </c>
      <c r="C22" s="33" t="s">
        <v>318</v>
      </c>
    </row>
    <row r="23" spans="1:8" ht="20.100000000000001" customHeight="1" x14ac:dyDescent="0.25">
      <c r="A23" s="36"/>
      <c r="C23" s="45" t="s">
        <v>37</v>
      </c>
      <c r="D23" s="59" t="s">
        <v>38</v>
      </c>
      <c r="E23" s="59">
        <v>2023</v>
      </c>
      <c r="F23" s="59">
        <v>2022</v>
      </c>
      <c r="G23" s="59">
        <v>2021</v>
      </c>
      <c r="H23" s="45" t="s">
        <v>47</v>
      </c>
    </row>
    <row r="24" spans="1:8" ht="19.899999999999999" customHeight="1" x14ac:dyDescent="0.25">
      <c r="A24" s="213" t="s">
        <v>464</v>
      </c>
      <c r="C24" s="293" t="s">
        <v>318</v>
      </c>
      <c r="D24" s="281" t="s">
        <v>300</v>
      </c>
      <c r="E24" s="285">
        <v>0.55000000000000004</v>
      </c>
      <c r="F24" s="285" t="s">
        <v>39</v>
      </c>
      <c r="G24" s="287" t="s">
        <v>39</v>
      </c>
      <c r="H24" s="277" t="s">
        <v>825</v>
      </c>
    </row>
    <row r="25" spans="1:8" ht="19.899999999999999" customHeight="1" x14ac:dyDescent="0.25">
      <c r="A25" s="213"/>
      <c r="C25" s="215"/>
      <c r="D25" s="263"/>
      <c r="E25" s="292"/>
      <c r="F25" s="292"/>
      <c r="G25" s="291"/>
      <c r="H25" s="216"/>
    </row>
    <row r="26" spans="1:8" ht="19.899999999999999" customHeight="1" x14ac:dyDescent="0.25">
      <c r="A26" s="213" t="s">
        <v>718</v>
      </c>
      <c r="C26" s="294"/>
      <c r="D26" s="282"/>
      <c r="E26" s="286"/>
      <c r="F26" s="286"/>
      <c r="G26" s="288"/>
      <c r="H26" s="278"/>
    </row>
    <row r="27" spans="1:8" ht="19.899999999999999" customHeight="1" x14ac:dyDescent="0.25">
      <c r="A27" s="213"/>
    </row>
    <row r="28" spans="1:8" ht="40.15" customHeight="1" x14ac:dyDescent="0.25">
      <c r="C28" s="33" t="s">
        <v>319</v>
      </c>
    </row>
    <row r="29" spans="1:8" ht="19.899999999999999" customHeight="1" x14ac:dyDescent="0.25">
      <c r="C29" s="45" t="s">
        <v>37</v>
      </c>
      <c r="D29" s="59" t="s">
        <v>38</v>
      </c>
      <c r="E29" s="59">
        <v>2023</v>
      </c>
      <c r="F29" s="59">
        <v>2022</v>
      </c>
      <c r="G29" s="59">
        <v>2021</v>
      </c>
      <c r="H29" s="45" t="s">
        <v>47</v>
      </c>
    </row>
    <row r="30" spans="1:8" ht="19.899999999999999" customHeight="1" x14ac:dyDescent="0.25">
      <c r="C30" s="279" t="s">
        <v>319</v>
      </c>
      <c r="D30" s="281" t="s">
        <v>45</v>
      </c>
      <c r="E30" s="283">
        <v>2</v>
      </c>
      <c r="F30" s="281">
        <v>1</v>
      </c>
      <c r="G30" s="281">
        <v>2</v>
      </c>
      <c r="H30" s="277" t="s">
        <v>798</v>
      </c>
    </row>
    <row r="31" spans="1:8" ht="19.899999999999999" customHeight="1" x14ac:dyDescent="0.25">
      <c r="C31" s="280"/>
      <c r="D31" s="282"/>
      <c r="E31" s="284"/>
      <c r="F31" s="282"/>
      <c r="G31" s="282"/>
      <c r="H31" s="278"/>
    </row>
    <row r="33" spans="3:8" ht="40.15" customHeight="1" x14ac:dyDescent="0.25">
      <c r="C33" s="33" t="s">
        <v>320</v>
      </c>
    </row>
    <row r="34" spans="3:8" ht="19.899999999999999" customHeight="1" x14ac:dyDescent="0.25">
      <c r="C34" s="45" t="s">
        <v>37</v>
      </c>
      <c r="D34" s="59" t="s">
        <v>38</v>
      </c>
      <c r="E34" s="59">
        <v>2023</v>
      </c>
      <c r="F34" s="59">
        <v>2022</v>
      </c>
      <c r="G34" s="59">
        <v>2021</v>
      </c>
      <c r="H34" s="45" t="s">
        <v>47</v>
      </c>
    </row>
    <row r="35" spans="3:8" ht="19.899999999999999" customHeight="1" x14ac:dyDescent="0.25">
      <c r="C35" s="279" t="s">
        <v>320</v>
      </c>
      <c r="D35" s="281" t="s">
        <v>45</v>
      </c>
      <c r="E35" s="283">
        <v>0</v>
      </c>
      <c r="F35" s="289">
        <v>0</v>
      </c>
      <c r="G35" s="287" t="s">
        <v>39</v>
      </c>
      <c r="H35" s="277" t="s">
        <v>826</v>
      </c>
    </row>
    <row r="36" spans="3:8" ht="19.899999999999999" customHeight="1" x14ac:dyDescent="0.25">
      <c r="C36" s="280"/>
      <c r="D36" s="282"/>
      <c r="E36" s="284"/>
      <c r="F36" s="290"/>
      <c r="G36" s="288"/>
      <c r="H36" s="278"/>
    </row>
    <row r="38" spans="3:8" ht="40.15" customHeight="1" x14ac:dyDescent="0.25">
      <c r="C38" s="33" t="s">
        <v>321</v>
      </c>
    </row>
    <row r="39" spans="3:8" ht="22.5" customHeight="1" x14ac:dyDescent="0.25">
      <c r="C39" s="45" t="s">
        <v>37</v>
      </c>
      <c r="D39" s="59" t="s">
        <v>38</v>
      </c>
      <c r="E39" s="59">
        <v>2023</v>
      </c>
      <c r="F39" s="59">
        <v>2022</v>
      </c>
      <c r="G39" s="59">
        <v>2021</v>
      </c>
      <c r="H39" s="45" t="s">
        <v>47</v>
      </c>
    </row>
    <row r="40" spans="3:8" ht="22.5" customHeight="1" x14ac:dyDescent="0.25">
      <c r="C40" s="279" t="s">
        <v>321</v>
      </c>
      <c r="D40" s="281" t="s">
        <v>45</v>
      </c>
      <c r="E40" s="283">
        <v>788</v>
      </c>
      <c r="F40" s="285" t="s">
        <v>39</v>
      </c>
      <c r="G40" s="287" t="s">
        <v>39</v>
      </c>
      <c r="H40" s="277" t="s">
        <v>827</v>
      </c>
    </row>
    <row r="41" spans="3:8" ht="19.899999999999999" customHeight="1" x14ac:dyDescent="0.25">
      <c r="C41" s="280"/>
      <c r="D41" s="282"/>
      <c r="E41" s="284"/>
      <c r="F41" s="286"/>
      <c r="G41" s="288"/>
      <c r="H41" s="278"/>
    </row>
  </sheetData>
  <sheetProtection algorithmName="SHA-512" hashValue="uCY6RcLo5VsJDBz4rcL8cqCRJnS+411sdrpOgGIyIEYBZhRoxOBs5sACKcj/NY5rulifl0RebqEEwkq2zspZRQ==" saltValue="N7WesdmPq/d7qHiIOkifDg==" spinCount="100000" sheet="1" objects="1" scenarios="1"/>
  <mergeCells count="40">
    <mergeCell ref="A3:A4"/>
    <mergeCell ref="A5:A6"/>
    <mergeCell ref="A7:A8"/>
    <mergeCell ref="A9:A10"/>
    <mergeCell ref="A11:A12"/>
    <mergeCell ref="D24:D26"/>
    <mergeCell ref="C24:C26"/>
    <mergeCell ref="A26:A27"/>
    <mergeCell ref="C6:H7"/>
    <mergeCell ref="A13:A14"/>
    <mergeCell ref="A15:A16"/>
    <mergeCell ref="A24:A25"/>
    <mergeCell ref="H18:H19"/>
    <mergeCell ref="G18:G19"/>
    <mergeCell ref="F18:F19"/>
    <mergeCell ref="E18:E19"/>
    <mergeCell ref="D18:D19"/>
    <mergeCell ref="C18:C19"/>
    <mergeCell ref="H30:H31"/>
    <mergeCell ref="H24:H26"/>
    <mergeCell ref="G24:G26"/>
    <mergeCell ref="F24:F26"/>
    <mergeCell ref="E24:E26"/>
    <mergeCell ref="C30:C31"/>
    <mergeCell ref="D30:D31"/>
    <mergeCell ref="E30:E31"/>
    <mergeCell ref="F30:F31"/>
    <mergeCell ref="G30:G31"/>
    <mergeCell ref="H35:H36"/>
    <mergeCell ref="C40:C41"/>
    <mergeCell ref="D40:D41"/>
    <mergeCell ref="E40:E41"/>
    <mergeCell ref="F40:F41"/>
    <mergeCell ref="G40:G41"/>
    <mergeCell ref="H40:H41"/>
    <mergeCell ref="C35:C36"/>
    <mergeCell ref="D35:D36"/>
    <mergeCell ref="E35:E36"/>
    <mergeCell ref="F35:F36"/>
    <mergeCell ref="G35:G36"/>
  </mergeCells>
  <hyperlinks>
    <hyperlink ref="A7" location="'ESG Strategy'!A1" display="Environmetal KPIs" xr:uid="{C5AF076F-3DE1-4E8D-A648-F1F6DEE07D0F}"/>
    <hyperlink ref="A9" location="'EU Taxonomy'!A1" display="EU Taxonomy" xr:uid="{52B29166-7BFF-4CF5-A4F8-BB7117918518}"/>
    <hyperlink ref="A13" location="'Social KPIs'!A1" display="Social KPIs" xr:uid="{488E4963-A888-4B00-8097-7EB2FDFB7ABC}"/>
    <hyperlink ref="A15" location="'Governance KPIs'!A1" display="Governance KPIs" xr:uid="{9EA05D4B-F856-42DF-907F-3F522A159249}"/>
    <hyperlink ref="A11" location="'Environmental KPIs'!A1" display="Environmental KPIs" xr:uid="{1A8C71E5-9EDA-4132-BBA0-2CB5332629DC}"/>
    <hyperlink ref="A3" location="Cover!A1" display="Home" xr:uid="{4D01B3EB-E246-4E84-A230-41E4B801AF8A}"/>
    <hyperlink ref="A18" location="'Governance Data'!A1" display="Corporate governance" xr:uid="{F4BC6AB4-E22A-4CDD-9A87-D2F32BB7824B}"/>
    <hyperlink ref="A19" location="'Corporate Governance'!A1" display="Corporate governance" xr:uid="{ACD3A47E-5EF5-4074-B20D-2C166E39908B}"/>
    <hyperlink ref="A20" location="'Business Ethics'!A1" display="Business ethics" xr:uid="{86159CED-1A34-41F8-BF3F-61298274243E}"/>
    <hyperlink ref="A21" location="'Sustainable Procurement'!A1" display="Sustainable procurement" xr:uid="{BCE9D6C8-0272-4DCC-853E-E04DE6CAD6F4}"/>
    <hyperlink ref="A22" location="'Responsible Tax'!A1" display="Responsible tax" xr:uid="{80A0CDFC-24D0-44BE-B9FC-CAE83E44EDA8}"/>
    <hyperlink ref="A24" location="'Standards and Ratings'!A1" display="Standards and Rating" xr:uid="{D243B1B7-5667-43AB-8409-E413C0756BB9}"/>
    <hyperlink ref="A5:A6" location="'About &amp; Content'!A1" display="About &amp; Content" xr:uid="{4056CCF9-B7E9-4139-BAA9-D1CB517FF43F}"/>
    <hyperlink ref="A26:A27" location="'Feedback Hub'!A1" display="Feedback Hub" xr:uid="{73AB4318-9CEF-4FB8-8E48-19457069B368}"/>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86FC-F606-4D47-8F04-1DC30EA735E5}">
  <sheetPr>
    <tabColor theme="2"/>
  </sheetPr>
  <dimension ref="A1:H48"/>
  <sheetViews>
    <sheetView showGridLines="0" showRowColHeaders="0" zoomScale="80" zoomScaleNormal="80" workbookViewId="0">
      <selection activeCell="A21" sqref="A21"/>
    </sheetView>
  </sheetViews>
  <sheetFormatPr defaultColWidth="15.75" defaultRowHeight="19.899999999999999" customHeight="1" x14ac:dyDescent="0.25"/>
  <cols>
    <col min="1" max="1" width="35.75" style="25" customWidth="1"/>
    <col min="2" max="2" width="4.75" style="27" customWidth="1"/>
    <col min="3" max="3" width="45.625" style="27" customWidth="1"/>
    <col min="4" max="4" width="12.75" style="41" customWidth="1"/>
    <col min="5" max="7" width="10.625" style="41" customWidth="1"/>
    <col min="8" max="8" width="100.625" style="27" customWidth="1"/>
    <col min="9" max="16384" width="15.75" style="27"/>
  </cols>
  <sheetData>
    <row r="1" spans="1:8" ht="58.15" customHeight="1" x14ac:dyDescent="0.25"/>
    <row r="3" spans="1:8" ht="19.899999999999999" customHeight="1" x14ac:dyDescent="0.25">
      <c r="A3" s="213" t="s">
        <v>465</v>
      </c>
      <c r="C3" s="26" t="s">
        <v>722</v>
      </c>
    </row>
    <row r="4" spans="1:8" ht="19.899999999999999" customHeight="1" x14ac:dyDescent="0.25">
      <c r="A4" s="213"/>
    </row>
    <row r="5" spans="1:8" ht="19.899999999999999" customHeight="1" x14ac:dyDescent="0.25">
      <c r="A5" s="213" t="s">
        <v>466</v>
      </c>
      <c r="C5" s="40" t="s">
        <v>419</v>
      </c>
    </row>
    <row r="6" spans="1:8" ht="19.899999999999999" customHeight="1" x14ac:dyDescent="0.25">
      <c r="A6" s="213"/>
      <c r="C6" s="216" t="s">
        <v>769</v>
      </c>
      <c r="D6" s="216"/>
      <c r="E6" s="216"/>
      <c r="F6" s="216"/>
      <c r="G6" s="216"/>
      <c r="H6" s="216"/>
    </row>
    <row r="7" spans="1:8" ht="19.899999999999999" customHeight="1" x14ac:dyDescent="0.25">
      <c r="A7" s="213" t="s">
        <v>374</v>
      </c>
      <c r="C7" s="216"/>
      <c r="D7" s="216"/>
      <c r="E7" s="216"/>
      <c r="F7" s="216"/>
      <c r="G7" s="216"/>
      <c r="H7" s="216"/>
    </row>
    <row r="8" spans="1:8" ht="19.899999999999999" customHeight="1" x14ac:dyDescent="0.25">
      <c r="A8" s="213"/>
    </row>
    <row r="9" spans="1:8" ht="19.899999999999999" customHeight="1" x14ac:dyDescent="0.25">
      <c r="A9" s="213" t="s">
        <v>138</v>
      </c>
      <c r="C9" s="40" t="s">
        <v>35</v>
      </c>
    </row>
    <row r="10" spans="1:8" ht="19.899999999999999" customHeight="1" x14ac:dyDescent="0.25">
      <c r="A10" s="213"/>
      <c r="C10" s="27" t="s">
        <v>426</v>
      </c>
    </row>
    <row r="11" spans="1:8" ht="19.899999999999999" customHeight="1" x14ac:dyDescent="0.25">
      <c r="A11" s="213" t="s">
        <v>34</v>
      </c>
    </row>
    <row r="12" spans="1:8" ht="19.899999999999999" customHeight="1" x14ac:dyDescent="0.25">
      <c r="A12" s="213"/>
    </row>
    <row r="13" spans="1:8" ht="19.899999999999999" customHeight="1" x14ac:dyDescent="0.25">
      <c r="A13" s="213" t="s">
        <v>5</v>
      </c>
    </row>
    <row r="14" spans="1:8" ht="19.899999999999999" customHeight="1" x14ac:dyDescent="0.25">
      <c r="A14" s="213"/>
      <c r="C14" s="26" t="s">
        <v>36</v>
      </c>
    </row>
    <row r="15" spans="1:8" ht="19.899999999999999" customHeight="1" x14ac:dyDescent="0.25">
      <c r="A15" s="214" t="s">
        <v>11</v>
      </c>
    </row>
    <row r="16" spans="1:8" ht="19.899999999999999" customHeight="1" x14ac:dyDescent="0.25">
      <c r="A16" s="214"/>
      <c r="C16" s="33" t="s">
        <v>18</v>
      </c>
    </row>
    <row r="17" spans="1:8" ht="19.899999999999999" customHeight="1" x14ac:dyDescent="0.25">
      <c r="A17" s="36"/>
      <c r="C17" s="45" t="s">
        <v>37</v>
      </c>
      <c r="D17" s="59" t="s">
        <v>38</v>
      </c>
      <c r="E17" s="59" t="s">
        <v>810</v>
      </c>
      <c r="F17" s="59" t="s">
        <v>811</v>
      </c>
      <c r="G17" s="59" t="s">
        <v>31</v>
      </c>
      <c r="H17" s="45" t="s">
        <v>47</v>
      </c>
    </row>
    <row r="18" spans="1:8" ht="19.899999999999999" customHeight="1" x14ac:dyDescent="0.25">
      <c r="A18" s="36" t="s">
        <v>720</v>
      </c>
      <c r="C18" s="301" t="s">
        <v>831</v>
      </c>
      <c r="D18" s="281" t="s">
        <v>43</v>
      </c>
      <c r="E18" s="298">
        <v>0.62</v>
      </c>
      <c r="F18" s="281">
        <v>138</v>
      </c>
      <c r="G18" s="281">
        <v>224</v>
      </c>
      <c r="H18" s="277" t="s">
        <v>510</v>
      </c>
    </row>
    <row r="19" spans="1:8" ht="19.899999999999999" customHeight="1" x14ac:dyDescent="0.25">
      <c r="A19" s="36" t="s">
        <v>721</v>
      </c>
      <c r="C19" s="296"/>
      <c r="D19" s="263"/>
      <c r="E19" s="299"/>
      <c r="F19" s="263"/>
      <c r="G19" s="263"/>
      <c r="H19" s="216"/>
    </row>
    <row r="20" spans="1:8" ht="19.899999999999999" customHeight="1" x14ac:dyDescent="0.25">
      <c r="A20" s="50" t="s">
        <v>722</v>
      </c>
      <c r="C20" s="302"/>
      <c r="D20" s="282"/>
      <c r="E20" s="300"/>
      <c r="F20" s="282"/>
      <c r="G20" s="282"/>
      <c r="H20" s="278"/>
    </row>
    <row r="21" spans="1:8" ht="19.899999999999999" customHeight="1" x14ac:dyDescent="0.25">
      <c r="A21" s="36" t="s">
        <v>723</v>
      </c>
      <c r="C21" s="295" t="s">
        <v>420</v>
      </c>
      <c r="D21" s="245" t="s">
        <v>43</v>
      </c>
      <c r="E21" s="306">
        <v>1</v>
      </c>
      <c r="F21" s="245">
        <v>2567</v>
      </c>
      <c r="G21" s="303" t="s">
        <v>509</v>
      </c>
      <c r="H21" s="243" t="s">
        <v>802</v>
      </c>
    </row>
    <row r="22" spans="1:8" ht="19.899999999999999" customHeight="1" x14ac:dyDescent="0.25">
      <c r="A22" s="36"/>
      <c r="C22" s="296"/>
      <c r="D22" s="263"/>
      <c r="E22" s="299"/>
      <c r="F22" s="263"/>
      <c r="G22" s="304"/>
      <c r="H22" s="216"/>
    </row>
    <row r="23" spans="1:8" ht="19.899999999999999" customHeight="1" x14ac:dyDescent="0.25">
      <c r="A23" s="213" t="s">
        <v>464</v>
      </c>
      <c r="C23" s="297"/>
      <c r="D23" s="246"/>
      <c r="E23" s="307"/>
      <c r="F23" s="246"/>
      <c r="G23" s="305"/>
      <c r="H23" s="244"/>
    </row>
    <row r="24" spans="1:8" ht="19.899999999999999" customHeight="1" x14ac:dyDescent="0.25">
      <c r="A24" s="213"/>
    </row>
    <row r="25" spans="1:8" ht="19.899999999999999" customHeight="1" x14ac:dyDescent="0.25">
      <c r="A25" s="213" t="s">
        <v>718</v>
      </c>
    </row>
    <row r="26" spans="1:8" ht="22.5" customHeight="1" x14ac:dyDescent="0.25">
      <c r="A26" s="213"/>
      <c r="C26" s="33" t="s">
        <v>323</v>
      </c>
    </row>
    <row r="27" spans="1:8" ht="19.899999999999999" customHeight="1" x14ac:dyDescent="0.25">
      <c r="C27" s="45" t="s">
        <v>37</v>
      </c>
      <c r="D27" s="59" t="s">
        <v>38</v>
      </c>
      <c r="E27" s="59">
        <v>2023</v>
      </c>
      <c r="F27" s="59">
        <v>2022</v>
      </c>
      <c r="G27" s="59">
        <v>2021</v>
      </c>
      <c r="H27" s="45" t="s">
        <v>47</v>
      </c>
    </row>
    <row r="28" spans="1:8" ht="60" customHeight="1" x14ac:dyDescent="0.25">
      <c r="C28" s="190" t="s">
        <v>324</v>
      </c>
      <c r="D28" s="190" t="s">
        <v>45</v>
      </c>
      <c r="E28" s="204">
        <v>138</v>
      </c>
      <c r="F28" s="204" t="s">
        <v>39</v>
      </c>
      <c r="G28" s="204" t="s">
        <v>39</v>
      </c>
      <c r="H28" s="190" t="s">
        <v>828</v>
      </c>
    </row>
    <row r="29" spans="1:8" ht="19.899999999999999" customHeight="1" x14ac:dyDescent="0.25">
      <c r="D29" s="27"/>
      <c r="E29" s="27"/>
      <c r="F29" s="27"/>
      <c r="G29" s="27"/>
    </row>
    <row r="30" spans="1:8" ht="19.899999999999999" customHeight="1" x14ac:dyDescent="0.25">
      <c r="D30" s="27"/>
      <c r="G30" s="58"/>
    </row>
    <row r="31" spans="1:8" ht="22.5" customHeight="1" x14ac:dyDescent="0.25">
      <c r="C31" s="33" t="s">
        <v>326</v>
      </c>
    </row>
    <row r="32" spans="1:8" ht="22.5" customHeight="1" x14ac:dyDescent="0.25">
      <c r="C32" s="45" t="s">
        <v>37</v>
      </c>
      <c r="D32" s="59" t="s">
        <v>38</v>
      </c>
      <c r="E32" s="59">
        <v>2023</v>
      </c>
      <c r="F32" s="59">
        <v>2022</v>
      </c>
      <c r="G32" s="59">
        <v>2021</v>
      </c>
      <c r="H32" s="45" t="s">
        <v>47</v>
      </c>
    </row>
    <row r="33" spans="3:8" ht="22.5" customHeight="1" x14ac:dyDescent="0.25">
      <c r="C33" s="309" t="s">
        <v>292</v>
      </c>
      <c r="D33" s="308" t="s">
        <v>45</v>
      </c>
      <c r="E33" s="308">
        <v>294</v>
      </c>
      <c r="F33" s="308">
        <v>156</v>
      </c>
      <c r="G33" s="308">
        <v>129</v>
      </c>
      <c r="H33" s="310" t="s">
        <v>803</v>
      </c>
    </row>
    <row r="34" spans="3:8" ht="22.5" customHeight="1" x14ac:dyDescent="0.25">
      <c r="C34" s="228"/>
      <c r="D34" s="267"/>
      <c r="E34" s="267"/>
      <c r="F34" s="267"/>
      <c r="G34" s="267"/>
      <c r="H34" s="256"/>
    </row>
    <row r="36" spans="3:8" ht="24" customHeight="1" x14ac:dyDescent="0.25"/>
    <row r="37" spans="3:8" ht="22.5" customHeight="1" x14ac:dyDescent="0.25">
      <c r="C37" s="33" t="s">
        <v>327</v>
      </c>
    </row>
    <row r="38" spans="3:8" ht="15" customHeight="1" x14ac:dyDescent="0.25">
      <c r="C38" s="45" t="s">
        <v>37</v>
      </c>
      <c r="D38" s="59" t="s">
        <v>38</v>
      </c>
      <c r="E38" s="59">
        <v>2023</v>
      </c>
      <c r="F38" s="59">
        <v>2022</v>
      </c>
      <c r="G38" s="59">
        <v>2021</v>
      </c>
      <c r="H38" s="45" t="s">
        <v>47</v>
      </c>
    </row>
    <row r="39" spans="3:8" ht="19.899999999999999" customHeight="1" x14ac:dyDescent="0.25">
      <c r="C39" s="309" t="s">
        <v>327</v>
      </c>
      <c r="D39" s="308" t="s">
        <v>45</v>
      </c>
      <c r="E39" s="308">
        <v>40</v>
      </c>
      <c r="F39" s="308">
        <v>25</v>
      </c>
      <c r="G39" s="311">
        <v>34</v>
      </c>
      <c r="H39" s="310" t="s">
        <v>297</v>
      </c>
    </row>
    <row r="40" spans="3:8" ht="19.899999999999999" customHeight="1" x14ac:dyDescent="0.25">
      <c r="C40" s="228"/>
      <c r="D40" s="267"/>
      <c r="E40" s="267"/>
      <c r="F40" s="267"/>
      <c r="G40" s="274"/>
      <c r="H40" s="256"/>
    </row>
    <row r="42" spans="3:8" ht="24" customHeight="1" x14ac:dyDescent="0.25"/>
    <row r="43" spans="3:8" ht="22.5" customHeight="1" x14ac:dyDescent="0.25">
      <c r="C43" s="33" t="s">
        <v>325</v>
      </c>
    </row>
    <row r="44" spans="3:8" ht="19.899999999999999" customHeight="1" x14ac:dyDescent="0.25">
      <c r="C44" s="45" t="s">
        <v>37</v>
      </c>
      <c r="D44" s="59" t="s">
        <v>38</v>
      </c>
      <c r="E44" s="59">
        <v>2023</v>
      </c>
      <c r="F44" s="59">
        <v>2022</v>
      </c>
      <c r="G44" s="59">
        <v>2021</v>
      </c>
      <c r="H44" s="45" t="s">
        <v>47</v>
      </c>
    </row>
    <row r="45" spans="3:8" ht="30" customHeight="1" x14ac:dyDescent="0.25">
      <c r="C45" s="133" t="s">
        <v>309</v>
      </c>
      <c r="D45" s="131" t="s">
        <v>300</v>
      </c>
      <c r="E45" s="203">
        <v>0.55000000000000004</v>
      </c>
      <c r="F45" s="131" t="s">
        <v>39</v>
      </c>
      <c r="G45" s="189" t="s">
        <v>39</v>
      </c>
      <c r="H45" s="190" t="s">
        <v>829</v>
      </c>
    </row>
    <row r="48" spans="3:8" ht="48" customHeight="1" x14ac:dyDescent="0.25"/>
  </sheetData>
  <sheetProtection algorithmName="SHA-512" hashValue="efhVq764xqZi+NLQYWtaugGeEMHc+nM8zuUvpbgDJvO5/JYKUWT+tIFbQ97CL/RgJT/IeZUPaqYGpx1/xlCO1A==" saltValue="gmUnRgfwGs9FPT3Jcn5lFA==" spinCount="100000" sheet="1" objects="1" scenarios="1"/>
  <mergeCells count="34">
    <mergeCell ref="D33:D34"/>
    <mergeCell ref="D39:D40"/>
    <mergeCell ref="C39:C40"/>
    <mergeCell ref="C33:C34"/>
    <mergeCell ref="H33:H34"/>
    <mergeCell ref="H39:H40"/>
    <mergeCell ref="G39:G40"/>
    <mergeCell ref="F39:F40"/>
    <mergeCell ref="E39:E40"/>
    <mergeCell ref="G33:G34"/>
    <mergeCell ref="F33:F34"/>
    <mergeCell ref="E33:E34"/>
    <mergeCell ref="C21:C23"/>
    <mergeCell ref="C6:H7"/>
    <mergeCell ref="H18:H20"/>
    <mergeCell ref="G18:G20"/>
    <mergeCell ref="F18:F20"/>
    <mergeCell ref="E18:E20"/>
    <mergeCell ref="D18:D20"/>
    <mergeCell ref="C18:C20"/>
    <mergeCell ref="H21:H23"/>
    <mergeCell ref="G21:G23"/>
    <mergeCell ref="F21:F23"/>
    <mergeCell ref="E21:E23"/>
    <mergeCell ref="D21:D23"/>
    <mergeCell ref="A25:A26"/>
    <mergeCell ref="A13:A14"/>
    <mergeCell ref="A15:A16"/>
    <mergeCell ref="A23:A24"/>
    <mergeCell ref="A3:A4"/>
    <mergeCell ref="A5:A6"/>
    <mergeCell ref="A7:A8"/>
    <mergeCell ref="A9:A10"/>
    <mergeCell ref="A11:A12"/>
  </mergeCells>
  <hyperlinks>
    <hyperlink ref="A7" location="'ESG Strategy'!A1" display="Environmetal KPIs" xr:uid="{1DA8C4C2-3B58-4B13-BE2F-7FC624511556}"/>
    <hyperlink ref="A9" location="'EU Taxonomy'!A1" display="EU Taxonomy" xr:uid="{D53BB2E7-6B27-4A23-897C-4316008EE1B6}"/>
    <hyperlink ref="A13" location="'Social KPIs'!A1" display="Social KPIs" xr:uid="{DE286885-F99A-400A-A1FB-BF61496C826A}"/>
    <hyperlink ref="A15" location="'Governance KPIs'!A1" display="Governance KPIs" xr:uid="{4F8BEE6C-2390-4BE3-8012-122808877133}"/>
    <hyperlink ref="A11" location="'Environmental KPIs'!A1" display="Environmental KPIs" xr:uid="{710196E5-5FC1-4BF9-A56C-56B64D301BEA}"/>
    <hyperlink ref="A3" location="Cover!A1" display="Home" xr:uid="{3C54F20D-DE6C-479B-89A6-FCB6A63DFDD9}"/>
    <hyperlink ref="A18" location="'Corporate Governance'!A1" display="Corporate governance" xr:uid="{7BB26644-359A-4EAE-AF75-06500BA776F3}"/>
    <hyperlink ref="A19" location="'Business Ethics'!A1" display="Business ethics" xr:uid="{E449B9C6-4FE2-4C4E-9C03-0D94423F92FB}"/>
    <hyperlink ref="A20" location="'Sustainable Procurement'!A1" display="Sustainable procurement" xr:uid="{4FB35A87-72E3-42B9-BF93-8711E3AD3DF2}"/>
    <hyperlink ref="A21" location="'Responsible Tax'!A1" display="Responsible tax" xr:uid="{113162A7-8C4B-403B-9779-52A5A571B3DB}"/>
    <hyperlink ref="A23" location="'Standards and Ratings'!A1" display="Standards and Rating" xr:uid="{2992B285-E849-44FC-9AFA-CC2D74B18245}"/>
    <hyperlink ref="A5:A6" location="'About &amp; Content'!A1" display="About &amp; Content" xr:uid="{8C5498ED-1710-4F98-8992-427742AA6E5B}"/>
    <hyperlink ref="A25:A26" location="'Feedback Hub'!A1" display="Feedback Hub" xr:uid="{4E47FC98-F869-4DC1-8905-55866626BF97}"/>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620E-704B-4CDE-A85F-194EB02CAAA6}">
  <sheetPr>
    <tabColor theme="2"/>
  </sheetPr>
  <dimension ref="A1:L48"/>
  <sheetViews>
    <sheetView showGridLines="0" showRowColHeaders="0" zoomScale="80" zoomScaleNormal="80" workbookViewId="0">
      <selection activeCell="A24" sqref="A24:A25"/>
    </sheetView>
  </sheetViews>
  <sheetFormatPr defaultColWidth="15.75" defaultRowHeight="19.899999999999999" customHeight="1" x14ac:dyDescent="0.25"/>
  <cols>
    <col min="1" max="1" width="35.75" style="25" customWidth="1"/>
    <col min="2" max="2" width="4.75" style="27" customWidth="1"/>
    <col min="3" max="3" width="25.75" style="27" customWidth="1"/>
    <col min="4" max="4" width="15.625" style="27" customWidth="1"/>
    <col min="5" max="12" width="19.625" style="27" customWidth="1"/>
    <col min="13" max="16384" width="15.75" style="27"/>
  </cols>
  <sheetData>
    <row r="1" spans="1:12" ht="58.15" customHeight="1" x14ac:dyDescent="0.25"/>
    <row r="3" spans="1:12" ht="19.899999999999999" customHeight="1" x14ac:dyDescent="0.25">
      <c r="A3" s="213" t="s">
        <v>465</v>
      </c>
      <c r="C3" s="26" t="s">
        <v>723</v>
      </c>
    </row>
    <row r="4" spans="1:12" ht="19.899999999999999" customHeight="1" x14ac:dyDescent="0.25">
      <c r="A4" s="213"/>
    </row>
    <row r="5" spans="1:12" ht="19.899999999999999" customHeight="1" x14ac:dyDescent="0.25">
      <c r="A5" s="213" t="s">
        <v>466</v>
      </c>
      <c r="C5" s="40" t="s">
        <v>419</v>
      </c>
    </row>
    <row r="6" spans="1:12" ht="19.899999999999999" customHeight="1" x14ac:dyDescent="0.25">
      <c r="A6" s="213"/>
      <c r="C6" s="216" t="s">
        <v>739</v>
      </c>
      <c r="D6" s="216"/>
      <c r="E6" s="216"/>
      <c r="F6" s="216"/>
      <c r="G6" s="216"/>
      <c r="H6" s="216"/>
      <c r="I6" s="216"/>
      <c r="J6" s="216"/>
      <c r="K6" s="216"/>
      <c r="L6" s="216"/>
    </row>
    <row r="7" spans="1:12" ht="19.899999999999999" customHeight="1" x14ac:dyDescent="0.25">
      <c r="A7" s="213" t="s">
        <v>374</v>
      </c>
      <c r="C7" s="216"/>
      <c r="D7" s="216"/>
      <c r="E7" s="216"/>
      <c r="F7" s="216"/>
      <c r="G7" s="216"/>
      <c r="H7" s="216"/>
      <c r="I7" s="216"/>
      <c r="J7" s="216"/>
      <c r="K7" s="216"/>
      <c r="L7" s="216"/>
    </row>
    <row r="8" spans="1:12" ht="19.899999999999999" customHeight="1" x14ac:dyDescent="0.25">
      <c r="A8" s="213"/>
      <c r="C8" s="216"/>
      <c r="D8" s="216"/>
      <c r="E8" s="216"/>
      <c r="F8" s="216"/>
      <c r="G8" s="216"/>
      <c r="H8" s="216"/>
      <c r="I8" s="216"/>
      <c r="J8" s="216"/>
      <c r="K8" s="216"/>
      <c r="L8" s="216"/>
    </row>
    <row r="9" spans="1:12" ht="19.899999999999999" customHeight="1" x14ac:dyDescent="0.25">
      <c r="A9" s="213" t="s">
        <v>138</v>
      </c>
      <c r="C9" s="216"/>
      <c r="D9" s="216"/>
      <c r="E9" s="216"/>
      <c r="F9" s="216"/>
      <c r="G9" s="216"/>
      <c r="H9" s="216"/>
      <c r="I9" s="216"/>
      <c r="J9" s="216"/>
      <c r="K9" s="216"/>
      <c r="L9" s="216"/>
    </row>
    <row r="10" spans="1:12" ht="19.899999999999999" customHeight="1" x14ac:dyDescent="0.25">
      <c r="A10" s="213"/>
      <c r="C10" s="216"/>
      <c r="D10" s="216"/>
      <c r="E10" s="216"/>
      <c r="F10" s="216"/>
      <c r="G10" s="216"/>
      <c r="H10" s="216"/>
      <c r="I10" s="216"/>
      <c r="J10" s="216"/>
      <c r="K10" s="216"/>
      <c r="L10" s="216"/>
    </row>
    <row r="11" spans="1:12" ht="19.899999999999999" customHeight="1" x14ac:dyDescent="0.25">
      <c r="A11" s="213" t="s">
        <v>34</v>
      </c>
      <c r="C11" s="216"/>
      <c r="D11" s="216"/>
      <c r="E11" s="216"/>
      <c r="F11" s="216"/>
      <c r="G11" s="216"/>
      <c r="H11" s="216"/>
      <c r="I11" s="216"/>
      <c r="J11" s="216"/>
      <c r="K11" s="216"/>
      <c r="L11" s="216"/>
    </row>
    <row r="12" spans="1:12" ht="19.899999999999999" customHeight="1" x14ac:dyDescent="0.25">
      <c r="A12" s="213"/>
    </row>
    <row r="13" spans="1:12" ht="19.899999999999999" customHeight="1" x14ac:dyDescent="0.25">
      <c r="A13" s="213" t="s">
        <v>5</v>
      </c>
      <c r="C13" s="40" t="s">
        <v>35</v>
      </c>
    </row>
    <row r="14" spans="1:12" ht="19.899999999999999" customHeight="1" x14ac:dyDescent="0.25">
      <c r="A14" s="213"/>
      <c r="C14" s="27" t="s">
        <v>424</v>
      </c>
    </row>
    <row r="15" spans="1:12" ht="19.899999999999999" customHeight="1" x14ac:dyDescent="0.25">
      <c r="A15" s="214" t="s">
        <v>11</v>
      </c>
    </row>
    <row r="16" spans="1:12" ht="19.899999999999999" customHeight="1" x14ac:dyDescent="0.25">
      <c r="A16" s="214"/>
    </row>
    <row r="17" spans="1:12" ht="19.899999999999999" customHeight="1" x14ac:dyDescent="0.25">
      <c r="A17" s="36"/>
    </row>
    <row r="18" spans="1:12" ht="19.899999999999999" customHeight="1" x14ac:dyDescent="0.25">
      <c r="A18" s="36" t="s">
        <v>298</v>
      </c>
      <c r="C18" s="26" t="s">
        <v>36</v>
      </c>
    </row>
    <row r="19" spans="1:12" ht="19.899999999999999" customHeight="1" x14ac:dyDescent="0.25">
      <c r="A19" s="36" t="s">
        <v>720</v>
      </c>
    </row>
    <row r="20" spans="1:12" ht="19.899999999999999" customHeight="1" x14ac:dyDescent="0.25">
      <c r="A20" s="36" t="s">
        <v>721</v>
      </c>
      <c r="C20" s="40" t="s">
        <v>422</v>
      </c>
    </row>
    <row r="21" spans="1:12" ht="19.899999999999999" customHeight="1" x14ac:dyDescent="0.25">
      <c r="A21" s="36" t="s">
        <v>722</v>
      </c>
      <c r="C21" s="216" t="s">
        <v>423</v>
      </c>
      <c r="D21" s="216"/>
      <c r="E21" s="216"/>
      <c r="F21" s="216"/>
      <c r="G21" s="216"/>
      <c r="H21" s="216"/>
      <c r="I21" s="216"/>
      <c r="J21" s="216"/>
      <c r="K21" s="216"/>
      <c r="L21" s="216"/>
    </row>
    <row r="22" spans="1:12" ht="19.899999999999999" customHeight="1" x14ac:dyDescent="0.25">
      <c r="A22" s="50" t="s">
        <v>723</v>
      </c>
      <c r="C22" s="216"/>
      <c r="D22" s="216"/>
      <c r="E22" s="216"/>
      <c r="F22" s="216"/>
      <c r="G22" s="216"/>
      <c r="H22" s="216"/>
      <c r="I22" s="216"/>
      <c r="J22" s="216"/>
      <c r="K22" s="216"/>
      <c r="L22" s="216"/>
    </row>
    <row r="23" spans="1:12" ht="19.899999999999999" customHeight="1" x14ac:dyDescent="0.25">
      <c r="A23" s="36"/>
      <c r="C23" s="216"/>
      <c r="D23" s="216"/>
      <c r="E23" s="216"/>
      <c r="F23" s="216"/>
      <c r="G23" s="216"/>
      <c r="H23" s="216"/>
      <c r="I23" s="216"/>
      <c r="J23" s="216"/>
      <c r="K23" s="216"/>
      <c r="L23" s="216"/>
    </row>
    <row r="24" spans="1:12" ht="19.899999999999999" customHeight="1" x14ac:dyDescent="0.25">
      <c r="A24" s="213" t="s">
        <v>464</v>
      </c>
    </row>
    <row r="25" spans="1:12" ht="19.899999999999999" customHeight="1" x14ac:dyDescent="0.25">
      <c r="A25" s="213"/>
      <c r="C25" s="240" t="s">
        <v>512</v>
      </c>
      <c r="D25" s="240" t="s">
        <v>691</v>
      </c>
      <c r="E25" s="232" t="s">
        <v>696</v>
      </c>
      <c r="F25" s="232" t="s">
        <v>697</v>
      </c>
      <c r="G25" s="232" t="s">
        <v>692</v>
      </c>
      <c r="H25" s="232" t="s">
        <v>693</v>
      </c>
      <c r="I25" s="232" t="s">
        <v>698</v>
      </c>
      <c r="J25" s="232" t="s">
        <v>699</v>
      </c>
      <c r="K25" s="232" t="s">
        <v>694</v>
      </c>
      <c r="L25" s="232" t="s">
        <v>695</v>
      </c>
    </row>
    <row r="26" spans="1:12" ht="19.899999999999999" customHeight="1" x14ac:dyDescent="0.25">
      <c r="A26" s="213" t="s">
        <v>718</v>
      </c>
      <c r="C26" s="241"/>
      <c r="D26" s="241"/>
      <c r="E26" s="233"/>
      <c r="F26" s="233"/>
      <c r="G26" s="233"/>
      <c r="H26" s="233"/>
      <c r="I26" s="233"/>
      <c r="J26" s="233"/>
      <c r="K26" s="233"/>
      <c r="L26" s="233"/>
    </row>
    <row r="27" spans="1:12" ht="19.899999999999999" customHeight="1" x14ac:dyDescent="0.25">
      <c r="A27" s="213"/>
      <c r="C27" s="193" t="s">
        <v>66</v>
      </c>
      <c r="D27" s="140" t="s">
        <v>513</v>
      </c>
      <c r="E27" s="131" t="s">
        <v>514</v>
      </c>
      <c r="F27" s="131" t="s">
        <v>515</v>
      </c>
      <c r="G27" s="131" t="s">
        <v>516</v>
      </c>
      <c r="H27" s="131" t="s">
        <v>517</v>
      </c>
      <c r="I27" s="131" t="s">
        <v>518</v>
      </c>
      <c r="J27" s="131" t="s">
        <v>519</v>
      </c>
      <c r="K27" s="131" t="s">
        <v>520</v>
      </c>
      <c r="L27" s="131">
        <v>365</v>
      </c>
    </row>
    <row r="28" spans="1:12" ht="19.899999999999999" customHeight="1" x14ac:dyDescent="0.25">
      <c r="C28" s="151" t="s">
        <v>521</v>
      </c>
      <c r="D28" s="141" t="s">
        <v>522</v>
      </c>
      <c r="E28" s="136" t="s">
        <v>523</v>
      </c>
      <c r="F28" s="136" t="s">
        <v>524</v>
      </c>
      <c r="G28" s="136" t="s">
        <v>525</v>
      </c>
      <c r="H28" s="136" t="s">
        <v>526</v>
      </c>
      <c r="I28" s="136" t="s">
        <v>527</v>
      </c>
      <c r="J28" s="136" t="s">
        <v>528</v>
      </c>
      <c r="K28" s="136" t="s">
        <v>529</v>
      </c>
      <c r="L28" s="136">
        <v>30</v>
      </c>
    </row>
    <row r="29" spans="1:12" ht="19.899999999999999" customHeight="1" x14ac:dyDescent="0.25">
      <c r="C29" s="151" t="s">
        <v>530</v>
      </c>
      <c r="D29" s="141" t="s">
        <v>531</v>
      </c>
      <c r="E29" s="136" t="s">
        <v>532</v>
      </c>
      <c r="F29" s="136" t="s">
        <v>533</v>
      </c>
      <c r="G29" s="136" t="s">
        <v>534</v>
      </c>
      <c r="H29" s="136" t="s">
        <v>535</v>
      </c>
      <c r="I29" s="136" t="s">
        <v>536</v>
      </c>
      <c r="J29" s="136" t="s">
        <v>537</v>
      </c>
      <c r="K29" s="136" t="s">
        <v>538</v>
      </c>
      <c r="L29" s="136">
        <v>49</v>
      </c>
    </row>
    <row r="30" spans="1:12" ht="19.899999999999999" customHeight="1" x14ac:dyDescent="0.25">
      <c r="C30" s="151" t="s">
        <v>539</v>
      </c>
      <c r="D30" s="141" t="s">
        <v>531</v>
      </c>
      <c r="E30" s="136" t="s">
        <v>540</v>
      </c>
      <c r="F30" s="136" t="s">
        <v>541</v>
      </c>
      <c r="G30" s="136" t="s">
        <v>542</v>
      </c>
      <c r="H30" s="136" t="s">
        <v>543</v>
      </c>
      <c r="I30" s="136" t="s">
        <v>544</v>
      </c>
      <c r="J30" s="136" t="s">
        <v>545</v>
      </c>
      <c r="K30" s="136" t="s">
        <v>546</v>
      </c>
      <c r="L30" s="136">
        <v>33</v>
      </c>
    </row>
    <row r="31" spans="1:12" ht="19.899999999999999" customHeight="1" x14ac:dyDescent="0.25">
      <c r="C31" s="151" t="s">
        <v>547</v>
      </c>
      <c r="D31" s="141" t="s">
        <v>531</v>
      </c>
      <c r="E31" s="136" t="s">
        <v>548</v>
      </c>
      <c r="F31" s="136" t="s">
        <v>549</v>
      </c>
      <c r="G31" s="136" t="s">
        <v>550</v>
      </c>
      <c r="H31" s="136" t="s">
        <v>551</v>
      </c>
      <c r="I31" s="136" t="s">
        <v>552</v>
      </c>
      <c r="J31" s="136" t="s">
        <v>553</v>
      </c>
      <c r="K31" s="136" t="s">
        <v>554</v>
      </c>
      <c r="L31" s="136">
        <v>16</v>
      </c>
    </row>
    <row r="32" spans="1:12" ht="19.899999999999999" customHeight="1" x14ac:dyDescent="0.25">
      <c r="C32" s="151" t="s">
        <v>555</v>
      </c>
      <c r="D32" s="141" t="s">
        <v>531</v>
      </c>
      <c r="E32" s="136" t="s">
        <v>556</v>
      </c>
      <c r="F32" s="136" t="s">
        <v>557</v>
      </c>
      <c r="G32" s="136" t="s">
        <v>558</v>
      </c>
      <c r="H32" s="136" t="s">
        <v>559</v>
      </c>
      <c r="I32" s="136" t="s">
        <v>560</v>
      </c>
      <c r="J32" s="136" t="s">
        <v>561</v>
      </c>
      <c r="K32" s="136" t="s">
        <v>562</v>
      </c>
      <c r="L32" s="136">
        <v>232</v>
      </c>
    </row>
    <row r="33" spans="3:12" ht="19.899999999999999" customHeight="1" x14ac:dyDescent="0.25">
      <c r="C33" s="151" t="s">
        <v>563</v>
      </c>
      <c r="D33" s="141" t="s">
        <v>531</v>
      </c>
      <c r="E33" s="136" t="s">
        <v>564</v>
      </c>
      <c r="F33" s="136" t="s">
        <v>565</v>
      </c>
      <c r="G33" s="136" t="s">
        <v>566</v>
      </c>
      <c r="H33" s="136" t="s">
        <v>567</v>
      </c>
      <c r="I33" s="136" t="s">
        <v>568</v>
      </c>
      <c r="J33" s="136" t="s">
        <v>569</v>
      </c>
      <c r="K33" s="136" t="s">
        <v>570</v>
      </c>
      <c r="L33" s="136">
        <v>314</v>
      </c>
    </row>
    <row r="34" spans="3:12" ht="19.899999999999999" customHeight="1" x14ac:dyDescent="0.25">
      <c r="C34" s="151" t="s">
        <v>571</v>
      </c>
      <c r="D34" s="141" t="s">
        <v>531</v>
      </c>
      <c r="E34" s="136" t="s">
        <v>572</v>
      </c>
      <c r="F34" s="136" t="s">
        <v>573</v>
      </c>
      <c r="G34" s="136" t="s">
        <v>574</v>
      </c>
      <c r="H34" s="136" t="s">
        <v>575</v>
      </c>
      <c r="I34" s="136" t="s">
        <v>576</v>
      </c>
      <c r="J34" s="136" t="s">
        <v>577</v>
      </c>
      <c r="K34" s="136" t="s">
        <v>578</v>
      </c>
      <c r="L34" s="136">
        <v>19</v>
      </c>
    </row>
    <row r="35" spans="3:12" ht="19.899999999999999" customHeight="1" x14ac:dyDescent="0.25">
      <c r="C35" s="151" t="s">
        <v>225</v>
      </c>
      <c r="D35" s="141" t="s">
        <v>579</v>
      </c>
      <c r="E35" s="136" t="s">
        <v>580</v>
      </c>
      <c r="F35" s="136" t="s">
        <v>581</v>
      </c>
      <c r="G35" s="136" t="s">
        <v>582</v>
      </c>
      <c r="H35" s="136" t="s">
        <v>583</v>
      </c>
      <c r="I35" s="136" t="s">
        <v>584</v>
      </c>
      <c r="J35" s="136" t="s">
        <v>585</v>
      </c>
      <c r="K35" s="136" t="s">
        <v>586</v>
      </c>
      <c r="L35" s="136">
        <v>791</v>
      </c>
    </row>
    <row r="36" spans="3:12" ht="19.899999999999999" customHeight="1" x14ac:dyDescent="0.25">
      <c r="C36" s="151" t="s">
        <v>587</v>
      </c>
      <c r="D36" s="141" t="s">
        <v>531</v>
      </c>
      <c r="E36" s="136" t="s">
        <v>588</v>
      </c>
      <c r="F36" s="136" t="s">
        <v>589</v>
      </c>
      <c r="G36" s="136" t="s">
        <v>590</v>
      </c>
      <c r="H36" s="136" t="s">
        <v>591</v>
      </c>
      <c r="I36" s="136" t="s">
        <v>592</v>
      </c>
      <c r="J36" s="136" t="s">
        <v>593</v>
      </c>
      <c r="K36" s="136" t="s">
        <v>594</v>
      </c>
      <c r="L36" s="136">
        <v>2</v>
      </c>
    </row>
    <row r="37" spans="3:12" ht="19.899999999999999" customHeight="1" x14ac:dyDescent="0.25">
      <c r="C37" s="151" t="s">
        <v>595</v>
      </c>
      <c r="D37" s="141" t="s">
        <v>579</v>
      </c>
      <c r="E37" s="136" t="s">
        <v>596</v>
      </c>
      <c r="F37" s="136" t="s">
        <v>597</v>
      </c>
      <c r="G37" s="136" t="s">
        <v>598</v>
      </c>
      <c r="H37" s="136" t="s">
        <v>599</v>
      </c>
      <c r="I37" s="136" t="s">
        <v>600</v>
      </c>
      <c r="J37" s="136" t="s">
        <v>601</v>
      </c>
      <c r="K37" s="136" t="s">
        <v>602</v>
      </c>
      <c r="L37" s="136">
        <v>153</v>
      </c>
    </row>
    <row r="38" spans="3:12" ht="19.899999999999999" customHeight="1" x14ac:dyDescent="0.25">
      <c r="C38" s="151" t="s">
        <v>603</v>
      </c>
      <c r="D38" s="141" t="s">
        <v>531</v>
      </c>
      <c r="E38" s="136" t="s">
        <v>604</v>
      </c>
      <c r="F38" s="136" t="s">
        <v>605</v>
      </c>
      <c r="G38" s="136" t="s">
        <v>606</v>
      </c>
      <c r="H38" s="136" t="s">
        <v>607</v>
      </c>
      <c r="I38" s="136" t="s">
        <v>608</v>
      </c>
      <c r="J38" s="136" t="s">
        <v>609</v>
      </c>
      <c r="K38" s="136" t="s">
        <v>610</v>
      </c>
      <c r="L38" s="136">
        <v>77</v>
      </c>
    </row>
    <row r="39" spans="3:12" ht="19.899999999999999" customHeight="1" x14ac:dyDescent="0.25">
      <c r="C39" s="151" t="s">
        <v>611</v>
      </c>
      <c r="D39" s="141" t="s">
        <v>531</v>
      </c>
      <c r="E39" s="136" t="s">
        <v>612</v>
      </c>
      <c r="F39" s="136" t="s">
        <v>613</v>
      </c>
      <c r="G39" s="136" t="s">
        <v>614</v>
      </c>
      <c r="H39" s="136" t="s">
        <v>615</v>
      </c>
      <c r="I39" s="136" t="s">
        <v>616</v>
      </c>
      <c r="J39" s="136" t="s">
        <v>617</v>
      </c>
      <c r="K39" s="136" t="s">
        <v>618</v>
      </c>
      <c r="L39" s="136">
        <v>46</v>
      </c>
    </row>
    <row r="40" spans="3:12" ht="19.899999999999999" customHeight="1" x14ac:dyDescent="0.25">
      <c r="C40" s="151" t="s">
        <v>619</v>
      </c>
      <c r="D40" s="141" t="s">
        <v>531</v>
      </c>
      <c r="E40" s="136" t="s">
        <v>620</v>
      </c>
      <c r="F40" s="136" t="s">
        <v>621</v>
      </c>
      <c r="G40" s="136" t="s">
        <v>622</v>
      </c>
      <c r="H40" s="136" t="s">
        <v>623</v>
      </c>
      <c r="I40" s="136" t="s">
        <v>624</v>
      </c>
      <c r="J40" s="136" t="s">
        <v>625</v>
      </c>
      <c r="K40" s="136" t="s">
        <v>626</v>
      </c>
      <c r="L40" s="136">
        <v>24</v>
      </c>
    </row>
    <row r="41" spans="3:12" ht="19.899999999999999" customHeight="1" x14ac:dyDescent="0.25">
      <c r="C41" s="151" t="s">
        <v>627</v>
      </c>
      <c r="D41" s="141" t="s">
        <v>531</v>
      </c>
      <c r="E41" s="136" t="s">
        <v>628</v>
      </c>
      <c r="F41" s="136" t="s">
        <v>629</v>
      </c>
      <c r="G41" s="136" t="s">
        <v>630</v>
      </c>
      <c r="H41" s="136" t="s">
        <v>631</v>
      </c>
      <c r="I41" s="136" t="s">
        <v>632</v>
      </c>
      <c r="J41" s="136" t="s">
        <v>633</v>
      </c>
      <c r="K41" s="136" t="s">
        <v>634</v>
      </c>
      <c r="L41" s="136">
        <v>11</v>
      </c>
    </row>
    <row r="42" spans="3:12" ht="19.899999999999999" customHeight="1" x14ac:dyDescent="0.25">
      <c r="C42" s="151" t="s">
        <v>635</v>
      </c>
      <c r="D42" s="141" t="s">
        <v>531</v>
      </c>
      <c r="E42" s="136" t="s">
        <v>636</v>
      </c>
      <c r="F42" s="136" t="s">
        <v>637</v>
      </c>
      <c r="G42" s="136" t="s">
        <v>638</v>
      </c>
      <c r="H42" s="136" t="s">
        <v>639</v>
      </c>
      <c r="I42" s="136" t="s">
        <v>640</v>
      </c>
      <c r="J42" s="136" t="s">
        <v>641</v>
      </c>
      <c r="K42" s="136" t="s">
        <v>642</v>
      </c>
      <c r="L42" s="136">
        <v>7</v>
      </c>
    </row>
    <row r="43" spans="3:12" ht="19.899999999999999" customHeight="1" x14ac:dyDescent="0.25">
      <c r="C43" s="151" t="s">
        <v>643</v>
      </c>
      <c r="D43" s="141" t="s">
        <v>531</v>
      </c>
      <c r="E43" s="136" t="s">
        <v>644</v>
      </c>
      <c r="F43" s="136" t="s">
        <v>645</v>
      </c>
      <c r="G43" s="136" t="s">
        <v>646</v>
      </c>
      <c r="H43" s="136" t="s">
        <v>647</v>
      </c>
      <c r="I43" s="136" t="s">
        <v>648</v>
      </c>
      <c r="J43" s="136" t="s">
        <v>649</v>
      </c>
      <c r="K43" s="136" t="s">
        <v>650</v>
      </c>
      <c r="L43" s="136">
        <v>89</v>
      </c>
    </row>
    <row r="44" spans="3:12" ht="19.899999999999999" customHeight="1" x14ac:dyDescent="0.25">
      <c r="C44" s="151" t="s">
        <v>651</v>
      </c>
      <c r="D44" s="141" t="s">
        <v>531</v>
      </c>
      <c r="E44" s="136" t="s">
        <v>652</v>
      </c>
      <c r="F44" s="136" t="s">
        <v>653</v>
      </c>
      <c r="G44" s="136" t="s">
        <v>654</v>
      </c>
      <c r="H44" s="136" t="s">
        <v>655</v>
      </c>
      <c r="I44" s="136" t="s">
        <v>656</v>
      </c>
      <c r="J44" s="136" t="s">
        <v>657</v>
      </c>
      <c r="K44" s="136" t="s">
        <v>658</v>
      </c>
      <c r="L44" s="136">
        <v>48</v>
      </c>
    </row>
    <row r="45" spans="3:12" ht="19.899999999999999" customHeight="1" x14ac:dyDescent="0.25">
      <c r="C45" s="191" t="s">
        <v>659</v>
      </c>
      <c r="D45" s="191"/>
      <c r="E45" s="192" t="s">
        <v>660</v>
      </c>
      <c r="F45" s="192" t="s">
        <v>661</v>
      </c>
      <c r="G45" s="192" t="s">
        <v>662</v>
      </c>
      <c r="H45" s="192" t="s">
        <v>663</v>
      </c>
      <c r="I45" s="192" t="s">
        <v>664</v>
      </c>
      <c r="J45" s="192" t="s">
        <v>665</v>
      </c>
      <c r="K45" s="192" t="s">
        <v>666</v>
      </c>
      <c r="L45" s="199">
        <v>2.306</v>
      </c>
    </row>
    <row r="46" spans="3:12" ht="19.899999999999999" customHeight="1" x14ac:dyDescent="0.25">
      <c r="C46" s="191" t="s">
        <v>667</v>
      </c>
      <c r="D46" s="191"/>
      <c r="E46" s="192" t="s">
        <v>668</v>
      </c>
      <c r="F46" s="192" t="s">
        <v>669</v>
      </c>
      <c r="G46" s="192" t="s">
        <v>670</v>
      </c>
      <c r="H46" s="192" t="s">
        <v>671</v>
      </c>
      <c r="I46" s="192" t="s">
        <v>672</v>
      </c>
      <c r="J46" s="192" t="s">
        <v>673</v>
      </c>
      <c r="K46" s="192" t="s">
        <v>674</v>
      </c>
      <c r="L46" s="199">
        <v>1.1639999999999999</v>
      </c>
    </row>
    <row r="47" spans="3:12" ht="19.899999999999999" customHeight="1" x14ac:dyDescent="0.25">
      <c r="C47" s="191" t="s">
        <v>675</v>
      </c>
      <c r="D47" s="191"/>
      <c r="E47" s="192" t="s">
        <v>676</v>
      </c>
      <c r="F47" s="192" t="s">
        <v>677</v>
      </c>
      <c r="G47" s="192" t="s">
        <v>678</v>
      </c>
      <c r="H47" s="192" t="s">
        <v>679</v>
      </c>
      <c r="I47" s="192" t="s">
        <v>680</v>
      </c>
      <c r="J47" s="192" t="s">
        <v>681</v>
      </c>
      <c r="K47" s="192" t="s">
        <v>682</v>
      </c>
      <c r="L47" s="199">
        <v>1.21</v>
      </c>
    </row>
    <row r="48" spans="3:12" ht="19.899999999999999" customHeight="1" x14ac:dyDescent="0.25">
      <c r="C48" s="191" t="s">
        <v>683</v>
      </c>
      <c r="D48" s="191"/>
      <c r="E48" s="192" t="s">
        <v>684</v>
      </c>
      <c r="F48" s="192" t="s">
        <v>685</v>
      </c>
      <c r="G48" s="192" t="s">
        <v>686</v>
      </c>
      <c r="H48" s="192" t="s">
        <v>687</v>
      </c>
      <c r="I48" s="192" t="s">
        <v>688</v>
      </c>
      <c r="J48" s="192" t="s">
        <v>689</v>
      </c>
      <c r="K48" s="192" t="s">
        <v>690</v>
      </c>
      <c r="L48" s="199">
        <v>4.68</v>
      </c>
    </row>
  </sheetData>
  <sheetProtection algorithmName="SHA-512" hashValue="X0IMMlH125FOOtmUP8oYNK5Mz5KgGYZRpABZ+GQlPGFjaR3hVjoAu2AbQxEvjLaT9n7gfoZKuAX98qL8FDEgvA==" saltValue="VWcHgezg1VdUT9U5kdU3NQ==" spinCount="100000" sheet="1" objects="1" scenarios="1"/>
  <mergeCells count="21">
    <mergeCell ref="C6:L11"/>
    <mergeCell ref="A3:A4"/>
    <mergeCell ref="A5:A6"/>
    <mergeCell ref="A7:A8"/>
    <mergeCell ref="A9:A10"/>
    <mergeCell ref="A11:A12"/>
    <mergeCell ref="K25:K26"/>
    <mergeCell ref="L25:L26"/>
    <mergeCell ref="D25:D26"/>
    <mergeCell ref="C25:C26"/>
    <mergeCell ref="C21:L23"/>
    <mergeCell ref="F25:F26"/>
    <mergeCell ref="G25:G26"/>
    <mergeCell ref="H25:H26"/>
    <mergeCell ref="I25:I26"/>
    <mergeCell ref="J25:J26"/>
    <mergeCell ref="A26:A27"/>
    <mergeCell ref="A24:A25"/>
    <mergeCell ref="A13:A14"/>
    <mergeCell ref="A15:A16"/>
    <mergeCell ref="E25:E26"/>
  </mergeCells>
  <hyperlinks>
    <hyperlink ref="A7" location="'ESG Strategy'!A1" display="Environmetal KPIs" xr:uid="{249AA4A3-8355-4586-A779-F6C461C13666}"/>
    <hyperlink ref="A9" location="'EU Taxonomy'!A1" display="EU Taxonomy" xr:uid="{D15F8FC2-627D-45FF-A513-1FDF4C56AC01}"/>
    <hyperlink ref="A13" location="'Social KPIs'!A1" display="Social KPIs" xr:uid="{9677FC66-360B-48F3-82FB-B4EABF136C7A}"/>
    <hyperlink ref="A15" location="'Governance KPIs'!A1" display="Governance KPIs" xr:uid="{ADB7C4F7-8E7C-41DC-B032-7946BC92E071}"/>
    <hyperlink ref="A11" location="'Environmental KPIs'!A1" display="Environmental KPIs" xr:uid="{118F142E-6FF1-41D8-A64A-CDCD48D6FAD9}"/>
    <hyperlink ref="A3" location="Cover!A1" display="Home" xr:uid="{C98B5C8D-1253-4515-BD05-96030F678A72}"/>
    <hyperlink ref="A18" location="'Governance Data'!A1" display="Corporate governance" xr:uid="{F61FD76D-0A74-42AA-80CE-C22F327BC532}"/>
    <hyperlink ref="A19" location="'Corporate Governance'!A1" display="Corporate governance" xr:uid="{DAC47E9B-71DE-4AFF-86D4-3CA62D58A982}"/>
    <hyperlink ref="A20" location="'Business Ethics'!A1" display="Business ethics" xr:uid="{94286EF0-F994-48F6-96C5-ED4E99DA5ADA}"/>
    <hyperlink ref="A21" location="'Sustainable Procurement'!A1" display="Sustainable procurement" xr:uid="{D512B303-C4CD-4242-A760-5C22CCD6E691}"/>
    <hyperlink ref="A22" location="'Responsible Tax'!A1" display="Responsible tax" xr:uid="{EC0E9719-1B56-445B-8CB2-6EF3C6AD6001}"/>
    <hyperlink ref="A24" location="'Standards and Ratings'!A1" display="Standards and Rating" xr:uid="{8B0A37E8-6193-4A11-AA39-6B66B642D079}"/>
    <hyperlink ref="A5:A6" location="'About &amp; Content'!A1" display="About &amp; Content" xr:uid="{084276D2-97D1-4C24-AF77-109B497AFB71}"/>
    <hyperlink ref="A26:A27" location="'Feedback Hub'!A1" display="Feedback Hub" xr:uid="{67F63390-0D05-41D5-BB92-EE8544403039}"/>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8B37-26F0-4A11-B51C-D72C9B842E0C}">
  <sheetPr>
    <tabColor theme="6"/>
  </sheetPr>
  <dimension ref="A1:M28"/>
  <sheetViews>
    <sheetView showGridLines="0" showRowColHeaders="0" zoomScale="80" zoomScaleNormal="80" workbookViewId="0">
      <selection activeCell="A19" sqref="A19:A20"/>
    </sheetView>
  </sheetViews>
  <sheetFormatPr defaultColWidth="15.75" defaultRowHeight="19.899999999999999" customHeight="1" x14ac:dyDescent="0.25"/>
  <cols>
    <col min="1" max="1" width="35.75" style="25" customWidth="1"/>
    <col min="2" max="2" width="4.75" style="1" customWidth="1"/>
    <col min="3" max="16384" width="15.75" style="1"/>
  </cols>
  <sheetData>
    <row r="1" spans="1:13" ht="58.15" customHeight="1" x14ac:dyDescent="0.25">
      <c r="B1" s="4"/>
      <c r="C1" s="27"/>
      <c r="D1" s="27"/>
      <c r="E1" s="27"/>
      <c r="F1" s="27"/>
      <c r="G1" s="27"/>
      <c r="H1" s="27"/>
      <c r="I1" s="27"/>
      <c r="J1" s="4"/>
      <c r="K1" s="4"/>
      <c r="L1" s="8"/>
      <c r="M1" s="19"/>
    </row>
    <row r="2" spans="1:13" ht="19.899999999999999" customHeight="1" x14ac:dyDescent="0.25">
      <c r="C2" s="27"/>
      <c r="D2" s="27"/>
      <c r="E2" s="27"/>
      <c r="F2" s="27"/>
      <c r="G2" s="27"/>
      <c r="H2" s="27"/>
      <c r="I2" s="27"/>
    </row>
    <row r="3" spans="1:13" ht="19.899999999999999" customHeight="1" x14ac:dyDescent="0.25">
      <c r="A3" s="213" t="s">
        <v>465</v>
      </c>
      <c r="C3" s="26" t="s">
        <v>464</v>
      </c>
      <c r="D3" s="27"/>
      <c r="E3" s="27"/>
      <c r="F3" s="27"/>
      <c r="G3" s="27"/>
      <c r="H3" s="27"/>
      <c r="I3" s="27"/>
    </row>
    <row r="4" spans="1:13" ht="19.899999999999999" customHeight="1" x14ac:dyDescent="0.25">
      <c r="A4" s="213"/>
      <c r="C4" s="27"/>
      <c r="D4" s="27"/>
      <c r="E4" s="27"/>
      <c r="F4" s="27"/>
      <c r="G4" s="27"/>
      <c r="H4" s="27"/>
      <c r="I4" s="27"/>
    </row>
    <row r="5" spans="1:13" ht="19.899999999999999" customHeight="1" x14ac:dyDescent="0.25">
      <c r="A5" s="213" t="s">
        <v>466</v>
      </c>
      <c r="B5"/>
      <c r="C5" s="40" t="s">
        <v>54</v>
      </c>
      <c r="D5" s="27"/>
      <c r="E5" s="27"/>
      <c r="F5" s="27"/>
      <c r="G5" s="27"/>
      <c r="H5" s="27"/>
      <c r="I5" s="27"/>
    </row>
    <row r="6" spans="1:13" ht="19.899999999999999" customHeight="1" x14ac:dyDescent="0.25">
      <c r="A6" s="213"/>
      <c r="C6" s="216" t="s">
        <v>812</v>
      </c>
      <c r="D6" s="216"/>
      <c r="E6" s="216"/>
      <c r="F6" s="216"/>
      <c r="G6" s="216"/>
      <c r="H6" s="216"/>
      <c r="I6" s="216"/>
    </row>
    <row r="7" spans="1:13" ht="19.899999999999999" customHeight="1" x14ac:dyDescent="0.25">
      <c r="A7" s="213" t="s">
        <v>374</v>
      </c>
      <c r="B7" s="22"/>
      <c r="C7" s="216"/>
      <c r="D7" s="216"/>
      <c r="E7" s="216"/>
      <c r="F7" s="216"/>
      <c r="G7" s="216"/>
      <c r="H7" s="216"/>
      <c r="I7" s="216"/>
    </row>
    <row r="8" spans="1:13" ht="19.899999999999999" customHeight="1" x14ac:dyDescent="0.25">
      <c r="A8" s="213"/>
      <c r="B8" s="6"/>
      <c r="C8" s="27"/>
      <c r="D8" s="27"/>
      <c r="E8" s="27"/>
      <c r="F8" s="27"/>
      <c r="G8" s="27"/>
      <c r="H8" s="27"/>
      <c r="I8" s="27"/>
    </row>
    <row r="9" spans="1:13" ht="19.899999999999999" customHeight="1" x14ac:dyDescent="0.25">
      <c r="A9" s="213" t="s">
        <v>138</v>
      </c>
      <c r="B9" s="6"/>
      <c r="C9" s="27"/>
      <c r="D9" s="27"/>
      <c r="E9" s="27"/>
      <c r="F9" s="27"/>
      <c r="G9" s="27"/>
      <c r="H9" s="27"/>
      <c r="I9" s="27"/>
    </row>
    <row r="10" spans="1:13" ht="19.899999999999999" customHeight="1" x14ac:dyDescent="0.25">
      <c r="A10" s="213"/>
      <c r="C10" s="27"/>
      <c r="D10" s="27"/>
      <c r="E10" s="27"/>
      <c r="F10" s="27"/>
      <c r="G10" s="27"/>
      <c r="H10" s="27"/>
      <c r="I10" s="27"/>
    </row>
    <row r="11" spans="1:13" ht="19.899999999999999" customHeight="1" x14ac:dyDescent="0.25">
      <c r="A11" s="213" t="s">
        <v>34</v>
      </c>
      <c r="B11" s="22"/>
      <c r="C11" s="26" t="s">
        <v>36</v>
      </c>
      <c r="D11" s="27"/>
      <c r="E11" s="27"/>
      <c r="F11" s="27"/>
      <c r="G11" s="27"/>
      <c r="H11" s="27"/>
      <c r="I11" s="27"/>
    </row>
    <row r="12" spans="1:13" ht="19.899999999999999" customHeight="1" x14ac:dyDescent="0.25">
      <c r="A12" s="213"/>
      <c r="B12" s="19"/>
      <c r="C12" s="27"/>
      <c r="D12" s="27"/>
      <c r="E12" s="27"/>
      <c r="F12" s="27"/>
      <c r="G12" s="27"/>
      <c r="H12" s="27"/>
      <c r="I12" s="27"/>
    </row>
    <row r="13" spans="1:13" ht="19.899999999999999" customHeight="1" x14ac:dyDescent="0.25">
      <c r="A13" s="213" t="s">
        <v>5</v>
      </c>
      <c r="C13" s="33" t="s">
        <v>55</v>
      </c>
      <c r="D13" s="27"/>
      <c r="E13" s="27"/>
      <c r="F13" s="27"/>
      <c r="G13" s="27"/>
      <c r="H13" s="27"/>
      <c r="I13" s="27"/>
    </row>
    <row r="14" spans="1:13" ht="19.899999999999999" customHeight="1" x14ac:dyDescent="0.25">
      <c r="A14" s="213"/>
      <c r="C14" s="45" t="s">
        <v>37</v>
      </c>
      <c r="D14" s="96" t="s">
        <v>56</v>
      </c>
      <c r="E14" s="96">
        <v>2023</v>
      </c>
      <c r="F14" s="96">
        <v>2022</v>
      </c>
      <c r="G14" s="96">
        <v>2021</v>
      </c>
      <c r="H14" s="96">
        <v>2020</v>
      </c>
      <c r="I14" s="96" t="s">
        <v>57</v>
      </c>
    </row>
    <row r="15" spans="1:13" ht="19.899999999999999" customHeight="1" x14ac:dyDescent="0.25">
      <c r="A15" s="213" t="s">
        <v>11</v>
      </c>
      <c r="C15" s="133" t="s">
        <v>133</v>
      </c>
      <c r="D15" s="140" t="s">
        <v>58</v>
      </c>
      <c r="E15" s="140" t="s">
        <v>59</v>
      </c>
      <c r="F15" s="140" t="s">
        <v>59</v>
      </c>
      <c r="G15" s="140" t="s">
        <v>59</v>
      </c>
      <c r="H15" s="140" t="s">
        <v>59</v>
      </c>
      <c r="I15" s="194" t="s">
        <v>24</v>
      </c>
    </row>
    <row r="16" spans="1:13" ht="19.899999999999999" customHeight="1" x14ac:dyDescent="0.25">
      <c r="A16" s="213"/>
      <c r="C16" s="138" t="s">
        <v>289</v>
      </c>
      <c r="D16" s="141" t="s">
        <v>60</v>
      </c>
      <c r="E16" s="141" t="s">
        <v>61</v>
      </c>
      <c r="F16" s="141" t="s">
        <v>61</v>
      </c>
      <c r="G16" s="141" t="s">
        <v>62</v>
      </c>
      <c r="H16" s="141" t="s">
        <v>39</v>
      </c>
      <c r="I16" s="194" t="s">
        <v>25</v>
      </c>
    </row>
    <row r="17" spans="1:9" ht="19.899999999999999" customHeight="1" x14ac:dyDescent="0.25">
      <c r="A17" s="214" t="s">
        <v>464</v>
      </c>
      <c r="C17" s="138" t="s">
        <v>288</v>
      </c>
      <c r="D17" s="141" t="s">
        <v>421</v>
      </c>
      <c r="E17" s="141">
        <v>71</v>
      </c>
      <c r="F17" s="141">
        <v>68</v>
      </c>
      <c r="G17" s="141">
        <v>65</v>
      </c>
      <c r="H17" s="141" t="s">
        <v>39</v>
      </c>
      <c r="I17" s="194" t="s">
        <v>25</v>
      </c>
    </row>
    <row r="18" spans="1:9" ht="19.899999999999999" customHeight="1" x14ac:dyDescent="0.25">
      <c r="A18" s="214"/>
      <c r="C18" s="138" t="s">
        <v>760</v>
      </c>
      <c r="D18" s="141" t="s">
        <v>764</v>
      </c>
      <c r="E18" s="141" t="s">
        <v>762</v>
      </c>
      <c r="F18" s="141" t="s">
        <v>39</v>
      </c>
      <c r="G18" s="141" t="s">
        <v>39</v>
      </c>
      <c r="H18" s="141" t="s">
        <v>39</v>
      </c>
      <c r="I18" s="194" t="s">
        <v>763</v>
      </c>
    </row>
    <row r="19" spans="1:9" ht="19.899999999999999" customHeight="1" x14ac:dyDescent="0.25">
      <c r="A19" s="213" t="s">
        <v>718</v>
      </c>
      <c r="C19" s="138" t="s">
        <v>761</v>
      </c>
      <c r="D19" s="141" t="s">
        <v>433</v>
      </c>
      <c r="E19" s="141" t="s">
        <v>759</v>
      </c>
      <c r="F19" s="141" t="s">
        <v>39</v>
      </c>
      <c r="G19" s="141" t="s">
        <v>39</v>
      </c>
      <c r="H19" s="141" t="s">
        <v>39</v>
      </c>
      <c r="I19" s="194" t="s">
        <v>763</v>
      </c>
    </row>
    <row r="20" spans="1:9" ht="19.899999999999999" customHeight="1" x14ac:dyDescent="0.25">
      <c r="A20" s="213"/>
      <c r="C20" s="27"/>
      <c r="D20" s="27"/>
      <c r="E20" s="27"/>
      <c r="F20" s="27"/>
      <c r="G20" s="27"/>
      <c r="H20" s="27"/>
      <c r="I20" s="27"/>
    </row>
    <row r="21" spans="1:9" ht="19.899999999999999" customHeight="1" x14ac:dyDescent="0.25">
      <c r="C21" s="27"/>
      <c r="D21" s="27"/>
      <c r="E21" s="27"/>
      <c r="F21" s="27"/>
      <c r="G21" s="27"/>
      <c r="H21" s="27"/>
      <c r="I21" s="27"/>
    </row>
    <row r="22" spans="1:9" ht="19.899999999999999" customHeight="1" x14ac:dyDescent="0.25">
      <c r="C22" s="127"/>
      <c r="D22" s="127"/>
      <c r="E22" s="127"/>
      <c r="F22" s="127"/>
      <c r="G22" s="127"/>
      <c r="H22" s="127"/>
      <c r="I22" s="127"/>
    </row>
    <row r="23" spans="1:9" ht="19.899999999999999" customHeight="1" x14ac:dyDescent="0.25">
      <c r="C23" s="127"/>
      <c r="D23" s="127"/>
      <c r="E23" s="127"/>
      <c r="F23" s="127"/>
      <c r="G23" s="127"/>
      <c r="H23" s="127"/>
      <c r="I23" s="127"/>
    </row>
    <row r="24" spans="1:9" ht="19.899999999999999" customHeight="1" x14ac:dyDescent="0.25">
      <c r="C24" s="127"/>
      <c r="D24" s="127"/>
      <c r="E24" s="127"/>
      <c r="F24" s="127"/>
      <c r="G24" s="127"/>
      <c r="H24" s="127"/>
      <c r="I24" s="127"/>
    </row>
    <row r="25" spans="1:9" ht="19.899999999999999" customHeight="1" x14ac:dyDescent="0.25">
      <c r="C25" s="127"/>
      <c r="D25" s="127"/>
      <c r="E25" s="127"/>
      <c r="F25" s="127"/>
      <c r="G25" s="127"/>
      <c r="H25" s="127"/>
      <c r="I25" s="127"/>
    </row>
    <row r="26" spans="1:9" ht="19.899999999999999" customHeight="1" x14ac:dyDescent="0.25">
      <c r="C26" s="127"/>
      <c r="D26" s="127"/>
      <c r="E26" s="127"/>
      <c r="F26" s="127"/>
      <c r="G26" s="127"/>
      <c r="H26" s="127"/>
      <c r="I26" s="127"/>
    </row>
    <row r="27" spans="1:9" ht="19.899999999999999" customHeight="1" x14ac:dyDescent="0.25">
      <c r="C27" s="127"/>
      <c r="D27" s="127"/>
      <c r="E27" s="127"/>
      <c r="F27" s="127"/>
      <c r="G27" s="127"/>
      <c r="H27" s="127"/>
      <c r="I27" s="127"/>
    </row>
    <row r="28" spans="1:9" ht="19.899999999999999" customHeight="1" x14ac:dyDescent="0.25">
      <c r="C28" s="127"/>
      <c r="D28" s="127"/>
      <c r="E28" s="127"/>
      <c r="F28" s="127"/>
      <c r="G28" s="127"/>
      <c r="H28" s="127"/>
      <c r="I28" s="127"/>
    </row>
  </sheetData>
  <sheetProtection algorithmName="SHA-512" hashValue="4O2wCKALLZBMzpIwmQViGSkfbXSWCcm76Tc/3z9UuHy5Y1APtDzDy9g1q3ozo4wc1LHWVBKRTz8fT5H8k1DpPA==" saltValue="jZse+3f6L3+PbtfdqMdPlg==" spinCount="100000" sheet="1" objects="1" scenarios="1"/>
  <mergeCells count="10">
    <mergeCell ref="A3:A4"/>
    <mergeCell ref="A5:A6"/>
    <mergeCell ref="A7:A8"/>
    <mergeCell ref="A9:A10"/>
    <mergeCell ref="C6:I7"/>
    <mergeCell ref="A19:A20"/>
    <mergeCell ref="A11:A12"/>
    <mergeCell ref="A13:A14"/>
    <mergeCell ref="A15:A16"/>
    <mergeCell ref="A17:A18"/>
  </mergeCells>
  <hyperlinks>
    <hyperlink ref="A7" location="'ESG Strategy'!A1" display="Environmetal KPIs" xr:uid="{AD310650-56D5-4681-BA38-805579F1AF71}"/>
    <hyperlink ref="A9" location="'EU Taxonomy'!A1" display="EU Taxonomy" xr:uid="{BD6C877A-83EE-4F69-BA04-5FA5F5D85F77}"/>
    <hyperlink ref="A13" location="'Social KPIs'!A1" display="Social KPIs" xr:uid="{D738EE9B-D285-435A-A9A1-6925147594A5}"/>
    <hyperlink ref="A15" location="'Governance KPIs'!A1" display="Governance KPIs" xr:uid="{45982E17-D76A-40B8-8703-A7776AF2A630}"/>
    <hyperlink ref="A17" location="'Standards and Ratings'!A1" display="Standards and Rating" xr:uid="{C6FF0DEF-B497-41D3-9609-36F8C3F8B356}"/>
    <hyperlink ref="A11" location="'Environmental KPIs'!A1" display="Environmental KPIs" xr:uid="{3AF37B20-7BFA-41A2-B51D-AC1FAEE6C113}"/>
    <hyperlink ref="A3" location="Cover!A1" display="Home" xr:uid="{FD85ECBF-017A-4803-8A20-052B23DD0EF4}"/>
    <hyperlink ref="A5:A6" location="'About &amp; Content'!A1" display="About &amp; Content" xr:uid="{4AD4DCDD-5221-4D7F-ADCD-0AC14C404428}"/>
    <hyperlink ref="I15" r:id="rId1" xr:uid="{17015ADF-A8AD-4152-9B5A-255A1948BDE5}"/>
    <hyperlink ref="I16" r:id="rId2" xr:uid="{A232CA32-EB47-4A85-A243-9EAA9F6B47A0}"/>
    <hyperlink ref="A19:A20" location="'Feedback Hub'!A1" display="Feedback Hub" xr:uid="{05673C97-A859-48EA-B65E-2B256A6AA206}"/>
    <hyperlink ref="I17" r:id="rId3" xr:uid="{01B58E3D-D608-4D0B-9141-ECA8143B5F30}"/>
    <hyperlink ref="I18" r:id="rId4" xr:uid="{945429B6-4B2D-4640-AFD1-BF37137FA121}"/>
    <hyperlink ref="I19" r:id="rId5" xr:uid="{FCF4BB5A-2FC0-4A89-A4C0-9ABB4AA4D960}"/>
  </hyperlinks>
  <pageMargins left="0.7" right="0.7" top="0.75" bottom="0.75" header="0.3" footer="0.3"/>
  <drawing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A485-4B82-4633-A66F-2E1089770A6D}">
  <sheetPr>
    <tabColor theme="6"/>
  </sheetPr>
  <dimension ref="A1:K32"/>
  <sheetViews>
    <sheetView showGridLines="0" showRowColHeaders="0" zoomScale="80" zoomScaleNormal="80" workbookViewId="0">
      <selection activeCell="A5" sqref="A5:A6"/>
    </sheetView>
  </sheetViews>
  <sheetFormatPr defaultColWidth="15.75" defaultRowHeight="19.899999999999999" customHeight="1" x14ac:dyDescent="0.25"/>
  <cols>
    <col min="1" max="1" width="35.75" style="25" customWidth="1"/>
    <col min="2" max="2" width="4.75" style="27" customWidth="1"/>
    <col min="3" max="4" width="40.75" style="27" customWidth="1"/>
    <col min="5" max="16384" width="15.75" style="27"/>
  </cols>
  <sheetData>
    <row r="1" spans="1:3" ht="58.15" customHeight="1" x14ac:dyDescent="0.25"/>
    <row r="3" spans="1:3" ht="19.899999999999999" customHeight="1" x14ac:dyDescent="0.25">
      <c r="A3" s="213" t="s">
        <v>465</v>
      </c>
      <c r="C3" s="26" t="s">
        <v>63</v>
      </c>
    </row>
    <row r="4" spans="1:3" ht="19.899999999999999" customHeight="1" x14ac:dyDescent="0.25">
      <c r="A4" s="213"/>
    </row>
    <row r="5" spans="1:3" ht="19.899999999999999" customHeight="1" x14ac:dyDescent="0.25">
      <c r="A5" s="213" t="s">
        <v>466</v>
      </c>
      <c r="C5" s="27" t="s">
        <v>64</v>
      </c>
    </row>
    <row r="6" spans="1:3" ht="19.899999999999999" customHeight="1" x14ac:dyDescent="0.25">
      <c r="A6" s="213"/>
    </row>
    <row r="7" spans="1:3" ht="19.899999999999999" customHeight="1" x14ac:dyDescent="0.25">
      <c r="A7" s="213" t="s">
        <v>374</v>
      </c>
      <c r="C7" s="40" t="s">
        <v>65</v>
      </c>
    </row>
    <row r="8" spans="1:3" ht="19.899999999999999" customHeight="1" x14ac:dyDescent="0.25">
      <c r="A8" s="213"/>
      <c r="C8" s="128" t="s">
        <v>511</v>
      </c>
    </row>
    <row r="9" spans="1:3" ht="19.899999999999999" customHeight="1" x14ac:dyDescent="0.25">
      <c r="A9" s="213" t="s">
        <v>138</v>
      </c>
    </row>
    <row r="10" spans="1:3" ht="19.899999999999999" customHeight="1" x14ac:dyDescent="0.25">
      <c r="A10" s="213"/>
      <c r="C10" s="39" t="s">
        <v>134</v>
      </c>
    </row>
    <row r="11" spans="1:3" ht="19.899999999999999" customHeight="1" x14ac:dyDescent="0.25">
      <c r="A11" s="213" t="s">
        <v>34</v>
      </c>
      <c r="C11" s="39" t="s">
        <v>135</v>
      </c>
    </row>
    <row r="12" spans="1:3" ht="19.899999999999999" customHeight="1" x14ac:dyDescent="0.25">
      <c r="A12" s="213"/>
      <c r="C12" s="39" t="s">
        <v>136</v>
      </c>
    </row>
    <row r="13" spans="1:3" ht="19.899999999999999" customHeight="1" x14ac:dyDescent="0.25">
      <c r="A13" s="213" t="s">
        <v>5</v>
      </c>
      <c r="C13" s="39" t="s">
        <v>66</v>
      </c>
    </row>
    <row r="14" spans="1:3" ht="19.899999999999999" customHeight="1" x14ac:dyDescent="0.25">
      <c r="A14" s="213"/>
      <c r="C14" s="39" t="s">
        <v>137</v>
      </c>
    </row>
    <row r="15" spans="1:3" ht="19.899999999999999" customHeight="1" x14ac:dyDescent="0.25">
      <c r="A15" s="213" t="s">
        <v>11</v>
      </c>
    </row>
    <row r="16" spans="1:3" ht="19.899999999999999" customHeight="1" x14ac:dyDescent="0.25">
      <c r="A16" s="213"/>
    </row>
    <row r="17" spans="1:11" ht="19.899999999999999" customHeight="1" x14ac:dyDescent="0.25">
      <c r="A17" s="213" t="s">
        <v>464</v>
      </c>
    </row>
    <row r="18" spans="1:11" ht="19.899999999999999" customHeight="1" x14ac:dyDescent="0.25">
      <c r="A18" s="213"/>
    </row>
    <row r="19" spans="1:11" ht="19.899999999999999" customHeight="1" x14ac:dyDescent="0.25">
      <c r="A19" s="214" t="s">
        <v>718</v>
      </c>
      <c r="C19" s="26" t="s">
        <v>356</v>
      </c>
    </row>
    <row r="20" spans="1:11" ht="19.899999999999999" customHeight="1" x14ac:dyDescent="0.25">
      <c r="A20" s="214"/>
    </row>
    <row r="21" spans="1:11" ht="19.899999999999999" customHeight="1" x14ac:dyDescent="0.25">
      <c r="A21" s="213"/>
      <c r="C21" s="40" t="s">
        <v>67</v>
      </c>
      <c r="D21" s="40" t="s">
        <v>68</v>
      </c>
    </row>
    <row r="22" spans="1:11" ht="19.899999999999999" customHeight="1" x14ac:dyDescent="0.25">
      <c r="A22" s="213"/>
      <c r="C22" s="129" t="s">
        <v>704</v>
      </c>
      <c r="D22" s="129" t="s">
        <v>705</v>
      </c>
    </row>
    <row r="23" spans="1:11" ht="30" customHeight="1" x14ac:dyDescent="0.25">
      <c r="C23" s="129" t="s">
        <v>706</v>
      </c>
      <c r="D23" s="129" t="s">
        <v>707</v>
      </c>
    </row>
    <row r="24" spans="1:11" ht="30" customHeight="1" x14ac:dyDescent="0.25">
      <c r="C24" s="129" t="s">
        <v>708</v>
      </c>
      <c r="D24" s="129" t="s">
        <v>777</v>
      </c>
    </row>
    <row r="25" spans="1:11" ht="30" customHeight="1" x14ac:dyDescent="0.25">
      <c r="D25" s="129" t="s">
        <v>709</v>
      </c>
    </row>
    <row r="26" spans="1:11" ht="30" customHeight="1" x14ac:dyDescent="0.25">
      <c r="D26" s="129" t="s">
        <v>710</v>
      </c>
    </row>
    <row r="27" spans="1:11" ht="30" customHeight="1" x14ac:dyDescent="0.25"/>
    <row r="28" spans="1:11" ht="40.15" customHeight="1" x14ac:dyDescent="0.25"/>
    <row r="29" spans="1:11" ht="40.15" customHeight="1" x14ac:dyDescent="0.25">
      <c r="C29"/>
      <c r="D29"/>
    </row>
    <row r="30" spans="1:11" ht="40.15" customHeight="1" x14ac:dyDescent="0.25">
      <c r="E30"/>
      <c r="F30"/>
      <c r="G30"/>
      <c r="H30"/>
      <c r="I30"/>
      <c r="J30"/>
      <c r="K30"/>
    </row>
    <row r="31" spans="1:11" ht="40.15" customHeight="1" x14ac:dyDescent="0.25">
      <c r="C31"/>
      <c r="D31"/>
    </row>
    <row r="32" spans="1:11" ht="40.15" customHeight="1" x14ac:dyDescent="0.25">
      <c r="E32"/>
      <c r="F32"/>
      <c r="G32"/>
      <c r="H32"/>
      <c r="I32"/>
      <c r="J32"/>
      <c r="K32"/>
    </row>
  </sheetData>
  <sheetProtection algorithmName="SHA-512" hashValue="CfMmjvTHa5dTr+5tvJ1JDI1ZjeeyPxS/tM7DSczlWzzyCT4fIzpb8Ad/Ah6UVV7UPAt52JeQkLilkd/LIz+jUg==" saltValue="NoqDPZmZIruz+jfOBvnLKQ==" spinCount="100000" sheet="1" objects="1" scenarios="1"/>
  <mergeCells count="10">
    <mergeCell ref="A3:A4"/>
    <mergeCell ref="A5:A6"/>
    <mergeCell ref="A7:A8"/>
    <mergeCell ref="A9:A10"/>
    <mergeCell ref="A11:A12"/>
    <mergeCell ref="A19:A20"/>
    <mergeCell ref="A21:A22"/>
    <mergeCell ref="A13:A14"/>
    <mergeCell ref="A15:A16"/>
    <mergeCell ref="A17:A18"/>
  </mergeCells>
  <hyperlinks>
    <hyperlink ref="C22" r:id="rId1" display="Nilfisk.com" xr:uid="{18832C42-1A8F-47BD-A40A-FC1331A05EC8}"/>
    <hyperlink ref="C33:K33" r:id="rId2" display="Youtube.com/NilfiskProfessional" xr:uid="{614033A6-BFE4-417C-B5A4-D8AA110EE803}"/>
    <hyperlink ref="C8" r:id="rId3" display="You can also send an email to: sustainability@nilfisk.com" xr:uid="{8E00736D-A528-406B-AC4A-DD52B1A1679D}"/>
    <hyperlink ref="A7" location="'ESG Strategy'!A1" display="Environmetal KPIs" xr:uid="{C8384DC9-1005-4F35-BC80-A03BD908AF6C}"/>
    <hyperlink ref="A9" location="'EU Taxonomy'!A1" display="EU Taxonomy" xr:uid="{E01289B6-4A49-4660-A87B-440FA19B1D8F}"/>
    <hyperlink ref="A13" location="'Social KPIs'!A1" display="Social KPIs" xr:uid="{331B398B-FA0A-4DF9-BF6B-66996EEBD145}"/>
    <hyperlink ref="A15" location="'Governance KPIs'!A1" display="Governance KPIs" xr:uid="{28D4A6C7-F59A-4C26-BD59-12D9DBF5DFCC}"/>
    <hyperlink ref="A17" location="'Standards and Ratings'!A1" display="Standards and Rating" xr:uid="{D61444C7-FEA8-4836-96F9-9FF058681430}"/>
    <hyperlink ref="A11" location="'Environmental KPIs'!A1" display="Environmental KPIs" xr:uid="{C11E9045-F835-4E0B-B36F-55453193D218}"/>
    <hyperlink ref="A3" location="Cover!A1" display="Home" xr:uid="{96098015-70D8-4C19-BDEE-C179B5973005}"/>
    <hyperlink ref="A5:A6" location="'About &amp; Content'!A1" display="About &amp; Content" xr:uid="{A644CCD2-A0AF-4A87-9F30-95C666A47EF5}"/>
    <hyperlink ref="D22" r:id="rId4" xr:uid="{F7B6FBE8-2C7E-4031-8B40-09ADC9D1BB6D}"/>
    <hyperlink ref="D24" r:id="rId5" xr:uid="{53FA0CD5-0B7D-47B7-99CC-91936D956A67}"/>
    <hyperlink ref="D25" r:id="rId6" display="Facebook.com/Nilfisk.dk/" xr:uid="{101660C3-231A-449B-B3F9-217C9174CC26}"/>
    <hyperlink ref="D26" r:id="rId7" display="Youtube.com/NilfiskProfessional" xr:uid="{6E30C557-1C7D-479C-A72A-B2C1817630E9}"/>
    <hyperlink ref="C24" r:id="rId8" display="Nilfisk.com/sustainability" xr:uid="{2D9FF3E3-0CAD-450C-B3C1-7ED07791507A}"/>
    <hyperlink ref="C23" r:id="rId9" display="Investor.nilfisk.com" xr:uid="{7055E7B5-397B-47F9-986B-D64BFFC5DA26}"/>
    <hyperlink ref="D23" r:id="rId10" display="x.com/NilfiskOfficial" xr:uid="{C6F93FEB-CF91-4E68-A8AB-38B6F8709456}"/>
    <hyperlink ref="A19:A20" location="'Feedback Hub'!A1" display="Feedback Hub" xr:uid="{906822EC-BABB-4510-B6AD-516BF5175AAE}"/>
  </hyperlinks>
  <pageMargins left="0.7" right="0.7" top="0.75" bottom="0.75" header="0.3" footer="0.3"/>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7068-0A45-463C-98F3-2CA5CF6A3826}">
  <sheetPr>
    <tabColor theme="6"/>
  </sheetPr>
  <dimension ref="A1:D26"/>
  <sheetViews>
    <sheetView showGridLines="0" showRowColHeaders="0" zoomScale="80" zoomScaleNormal="80" workbookViewId="0">
      <selection activeCell="A10" sqref="A10"/>
    </sheetView>
  </sheetViews>
  <sheetFormatPr defaultColWidth="15.75" defaultRowHeight="19.899999999999999" customHeight="1" x14ac:dyDescent="0.25"/>
  <cols>
    <col min="1" max="1" width="35.75" style="25" customWidth="1"/>
    <col min="2" max="2" width="4.75" style="27" customWidth="1"/>
    <col min="3" max="3" width="80.75" style="27" customWidth="1"/>
    <col min="4" max="16384" width="15.75" style="27"/>
  </cols>
  <sheetData>
    <row r="1" spans="1:4" ht="58.15" customHeight="1" x14ac:dyDescent="0.25"/>
    <row r="3" spans="1:4" ht="19.899999999999999" customHeight="1" x14ac:dyDescent="0.25">
      <c r="A3" s="213" t="s">
        <v>465</v>
      </c>
      <c r="C3" s="26" t="s">
        <v>374</v>
      </c>
    </row>
    <row r="4" spans="1:4" ht="19.899999999999999" customHeight="1" x14ac:dyDescent="0.25">
      <c r="A4" s="213"/>
    </row>
    <row r="5" spans="1:4" ht="19.899999999999999" customHeight="1" x14ac:dyDescent="0.25">
      <c r="A5" s="213" t="s">
        <v>466</v>
      </c>
      <c r="C5" s="38" t="s">
        <v>375</v>
      </c>
    </row>
    <row r="6" spans="1:4" ht="19.899999999999999" customHeight="1" x14ac:dyDescent="0.25">
      <c r="A6" s="213"/>
      <c r="C6" s="39" t="s">
        <v>378</v>
      </c>
      <c r="D6" s="215"/>
    </row>
    <row r="7" spans="1:4" ht="19.899999999999999" customHeight="1" x14ac:dyDescent="0.25">
      <c r="A7" s="214" t="s">
        <v>374</v>
      </c>
      <c r="C7" s="39" t="s">
        <v>338</v>
      </c>
      <c r="D7" s="215"/>
    </row>
    <row r="8" spans="1:4" ht="19.899999999999999" customHeight="1" x14ac:dyDescent="0.25">
      <c r="A8" s="214"/>
      <c r="C8" s="39"/>
    </row>
    <row r="9" spans="1:4" ht="19.899999999999999" customHeight="1" x14ac:dyDescent="0.25">
      <c r="A9" s="36"/>
      <c r="C9" s="38" t="s">
        <v>745</v>
      </c>
    </row>
    <row r="10" spans="1:4" ht="19.899999999999999" customHeight="1" x14ac:dyDescent="0.25">
      <c r="A10" s="36" t="s">
        <v>375</v>
      </c>
      <c r="C10" s="39" t="s">
        <v>749</v>
      </c>
      <c r="D10" s="215"/>
    </row>
    <row r="11" spans="1:4" ht="19.899999999999999" customHeight="1" x14ac:dyDescent="0.25">
      <c r="A11" s="36" t="s">
        <v>357</v>
      </c>
      <c r="C11" s="39" t="s">
        <v>377</v>
      </c>
      <c r="D11" s="215"/>
    </row>
    <row r="12" spans="1:4" ht="19.899999999999999" customHeight="1" x14ac:dyDescent="0.25">
      <c r="A12" s="36" t="s">
        <v>392</v>
      </c>
      <c r="C12" s="39" t="s">
        <v>772</v>
      </c>
    </row>
    <row r="13" spans="1:4" ht="19.899999999999999" customHeight="1" x14ac:dyDescent="0.25">
      <c r="A13" s="36" t="s">
        <v>418</v>
      </c>
      <c r="C13" s="39"/>
    </row>
    <row r="14" spans="1:4" ht="19.899999999999999" customHeight="1" x14ac:dyDescent="0.25">
      <c r="A14" s="36"/>
      <c r="C14" s="38" t="s">
        <v>392</v>
      </c>
    </row>
    <row r="15" spans="1:4" ht="19.899999999999999" customHeight="1" x14ac:dyDescent="0.25">
      <c r="A15" s="213" t="s">
        <v>138</v>
      </c>
      <c r="C15" s="39" t="s">
        <v>750</v>
      </c>
    </row>
    <row r="16" spans="1:4" ht="19.899999999999999" customHeight="1" x14ac:dyDescent="0.25">
      <c r="A16" s="213"/>
      <c r="C16" s="39"/>
    </row>
    <row r="17" spans="1:4" ht="19.899999999999999" customHeight="1" x14ac:dyDescent="0.25">
      <c r="A17" s="213" t="s">
        <v>34</v>
      </c>
      <c r="C17" s="38" t="s">
        <v>358</v>
      </c>
      <c r="D17" s="215"/>
    </row>
    <row r="18" spans="1:4" ht="19.899999999999999" customHeight="1" x14ac:dyDescent="0.25">
      <c r="A18" s="213"/>
      <c r="C18" s="39" t="s">
        <v>751</v>
      </c>
      <c r="D18" s="215"/>
    </row>
    <row r="19" spans="1:4" ht="19.899999999999999" customHeight="1" x14ac:dyDescent="0.25">
      <c r="A19" s="213" t="s">
        <v>5</v>
      </c>
      <c r="C19" s="39" t="s">
        <v>362</v>
      </c>
      <c r="D19" s="215"/>
    </row>
    <row r="20" spans="1:4" ht="19.899999999999999" customHeight="1" x14ac:dyDescent="0.25">
      <c r="A20" s="213"/>
      <c r="C20" s="39" t="s">
        <v>364</v>
      </c>
    </row>
    <row r="21" spans="1:4" ht="19.899999999999999" customHeight="1" x14ac:dyDescent="0.25">
      <c r="A21" s="213" t="s">
        <v>11</v>
      </c>
    </row>
    <row r="22" spans="1:4" ht="19.899999999999999" customHeight="1" x14ac:dyDescent="0.25">
      <c r="A22" s="213"/>
      <c r="C22" s="39"/>
    </row>
    <row r="23" spans="1:4" ht="19.899999999999999" customHeight="1" x14ac:dyDescent="0.25">
      <c r="A23" s="213" t="s">
        <v>464</v>
      </c>
    </row>
    <row r="24" spans="1:4" ht="19.899999999999999" customHeight="1" x14ac:dyDescent="0.25">
      <c r="A24" s="213"/>
    </row>
    <row r="25" spans="1:4" ht="19.899999999999999" customHeight="1" x14ac:dyDescent="0.25">
      <c r="A25" s="213" t="s">
        <v>718</v>
      </c>
    </row>
    <row r="26" spans="1:4" ht="19.899999999999999" customHeight="1" x14ac:dyDescent="0.25">
      <c r="A26" s="213"/>
    </row>
  </sheetData>
  <sheetProtection algorithmName="SHA-512" hashValue="LOpwFo03Cdo50BQIAyZan+iip4M80SFTm68FsdHzf5PoVQTqokGmCQZTsPLCxYAkL5frwYcBmy+dr9ZEwKknZA==" saltValue="tNXrnyam3j4c5gB75VDEmQ==" spinCount="100000" sheet="1" objects="1" scenarios="1"/>
  <mergeCells count="12">
    <mergeCell ref="A3:A4"/>
    <mergeCell ref="A5:A6"/>
    <mergeCell ref="A7:A8"/>
    <mergeCell ref="A15:A16"/>
    <mergeCell ref="A17:A18"/>
    <mergeCell ref="A21:A22"/>
    <mergeCell ref="A23:A24"/>
    <mergeCell ref="A25:A26"/>
    <mergeCell ref="D6:D7"/>
    <mergeCell ref="D10:D11"/>
    <mergeCell ref="D17:D19"/>
    <mergeCell ref="A19:A20"/>
  </mergeCells>
  <hyperlinks>
    <hyperlink ref="C5" location="'ESG Governance Model'!A1" display="ESG Governance Model" xr:uid="{2F46F890-79C7-44E0-A3B0-424302A4B05B}"/>
    <hyperlink ref="C9" location="'Sustainability Commitments'!A1" display="Sustainability Commitments" xr:uid="{ABFB8C64-39C3-4F88-A282-EAB20153B1A4}"/>
    <hyperlink ref="C14" location="'ESG Accounting Principles'!A1" display="ESG Accounting Principles" xr:uid="{A18EE258-3604-4EAF-AD78-20F66D1BAE7C}"/>
    <hyperlink ref="C17" location="DMA!A1" display="Double Materiality Analysis" xr:uid="{53EAD8FC-8591-4B0D-A321-66F857E09210}"/>
    <hyperlink ref="A7" location="'ESG Strategy'!A1" display="Environmetal KPIs" xr:uid="{DF28BEC4-72C9-4252-99F4-06A10E7F7FC7}"/>
    <hyperlink ref="A3" location="Cover!A1" display="Home" xr:uid="{A74F1569-DB89-4D6A-8D3A-DB4C09D630DA}"/>
    <hyperlink ref="A10" location="'ESG Governance Model'!A1" display="ESG Governance Model" xr:uid="{FB672C08-D5D4-4FBF-AB0B-5F42839DFC7D}"/>
    <hyperlink ref="A11" location="'Sustainability Commitments'!A1" display="Sustainability Commitments" xr:uid="{34A4427A-281E-4343-A333-EC2330DC5E6A}"/>
    <hyperlink ref="A12" location="'ESG Accounting Principles'!A1" display="ESG Accounting Principles" xr:uid="{3F232CE0-F162-4BF6-8A66-582B5731D742}"/>
    <hyperlink ref="A15" location="'EU Taxonomy'!A1" display="EU Taxonomy" xr:uid="{83EA08BF-62EF-4697-9FFF-AB63B616919E}"/>
    <hyperlink ref="A19" location="'Social KPIs'!A1" display="Social KPIs" xr:uid="{2EEAC946-805B-4305-B179-B1C20398B442}"/>
    <hyperlink ref="A21" location="'Governance KPIs'!A1" display="Governance KPIs" xr:uid="{1B705490-3C65-483F-A39C-96D403027633}"/>
    <hyperlink ref="A23" location="'Standards and Ratings'!A1" display="Standards and Rating" xr:uid="{3AFD0A2D-814A-488F-A577-2EA170FDD97C}"/>
    <hyperlink ref="A17" location="'Environmental KPIs'!A1" display="Environmental KPIs" xr:uid="{1E620A5F-B696-4DD6-BA1A-4E2F0FBB249A}"/>
    <hyperlink ref="A5:A6" location="'About &amp; Content'!A1" display="About &amp; Content" xr:uid="{7BBCA288-8472-48AC-A8A2-A93FBE8CCFE9}"/>
    <hyperlink ref="A25:A26" location="'Feedback Hub'!A1" display="Feedback Hub" xr:uid="{FEEAA4D8-6249-4A19-9664-72C0F7B530CF}"/>
    <hyperlink ref="A13" location="DMA!A1" display="Double Materiality Analysis" xr:uid="{9B55AB7F-A70D-4221-B09E-B7569AF8C6A9}"/>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FC3E-77A8-4EE1-AEAA-8FDB60DCEFCB}">
  <sheetPr codeName="Sheet4">
    <tabColor theme="2"/>
  </sheetPr>
  <dimension ref="A1:C86"/>
  <sheetViews>
    <sheetView showGridLines="0" showRowColHeaders="0" zoomScale="80" zoomScaleNormal="80" workbookViewId="0">
      <selection activeCell="A11" sqref="A11"/>
    </sheetView>
  </sheetViews>
  <sheetFormatPr defaultColWidth="15.75" defaultRowHeight="19.899999999999999" customHeight="1" x14ac:dyDescent="0.25"/>
  <cols>
    <col min="1" max="1" width="35.75" style="25" customWidth="1"/>
    <col min="2" max="2" width="4.75" style="27" customWidth="1"/>
    <col min="3" max="3" width="180.75" style="27" customWidth="1"/>
    <col min="4" max="16384" width="15.75" style="27"/>
  </cols>
  <sheetData>
    <row r="1" spans="1:3" ht="58.15" customHeight="1" x14ac:dyDescent="0.25"/>
    <row r="3" spans="1:3" ht="19.899999999999999" customHeight="1" x14ac:dyDescent="0.25">
      <c r="A3" s="213" t="s">
        <v>465</v>
      </c>
      <c r="C3" s="26" t="s">
        <v>393</v>
      </c>
    </row>
    <row r="4" spans="1:3" ht="19.899999999999999" customHeight="1" x14ac:dyDescent="0.25">
      <c r="A4" s="213"/>
    </row>
    <row r="5" spans="1:3" ht="19.899999999999999" customHeight="1" x14ac:dyDescent="0.25">
      <c r="A5" s="213" t="s">
        <v>466</v>
      </c>
      <c r="C5" s="42" t="s">
        <v>378</v>
      </c>
    </row>
    <row r="6" spans="1:3" ht="19.899999999999999" customHeight="1" x14ac:dyDescent="0.25">
      <c r="A6" s="213"/>
      <c r="C6" s="216" t="s">
        <v>724</v>
      </c>
    </row>
    <row r="7" spans="1:3" ht="19.899999999999999" customHeight="1" x14ac:dyDescent="0.25">
      <c r="A7" s="214" t="s">
        <v>374</v>
      </c>
      <c r="C7" s="216"/>
    </row>
    <row r="8" spans="1:3" ht="19.899999999999999" customHeight="1" x14ac:dyDescent="0.25">
      <c r="A8" s="214"/>
      <c r="C8" s="216"/>
    </row>
    <row r="9" spans="1:3" ht="19.899999999999999" customHeight="1" x14ac:dyDescent="0.25">
      <c r="A9" s="36"/>
      <c r="C9" s="216"/>
    </row>
    <row r="10" spans="1:3" ht="19.899999999999999" customHeight="1" x14ac:dyDescent="0.25">
      <c r="A10" s="50" t="s">
        <v>375</v>
      </c>
      <c r="C10" s="216"/>
    </row>
    <row r="11" spans="1:3" ht="19.899999999999999" customHeight="1" x14ac:dyDescent="0.25">
      <c r="A11" s="36" t="s">
        <v>357</v>
      </c>
      <c r="C11" s="216"/>
    </row>
    <row r="12" spans="1:3" ht="19.899999999999999" customHeight="1" x14ac:dyDescent="0.25">
      <c r="A12" s="36" t="s">
        <v>392</v>
      </c>
      <c r="C12" s="30"/>
    </row>
    <row r="13" spans="1:3" ht="19.899999999999999" customHeight="1" x14ac:dyDescent="0.25">
      <c r="A13" s="36" t="s">
        <v>418</v>
      </c>
      <c r="C13" s="43" t="s">
        <v>333</v>
      </c>
    </row>
    <row r="14" spans="1:3" ht="18.95" customHeight="1" x14ac:dyDescent="0.25">
      <c r="A14" s="36"/>
      <c r="C14" s="217" t="s">
        <v>467</v>
      </c>
    </row>
    <row r="15" spans="1:3" ht="18.95" customHeight="1" x14ac:dyDescent="0.25">
      <c r="A15" s="213" t="s">
        <v>138</v>
      </c>
      <c r="C15" s="217"/>
    </row>
    <row r="16" spans="1:3" ht="18.95" customHeight="1" x14ac:dyDescent="0.25">
      <c r="A16" s="213"/>
      <c r="C16" s="217"/>
    </row>
    <row r="17" spans="1:3" ht="19.899999999999999" customHeight="1" x14ac:dyDescent="0.25">
      <c r="A17" s="213" t="s">
        <v>34</v>
      </c>
      <c r="C17" s="30"/>
    </row>
    <row r="18" spans="1:3" ht="19.899999999999999" customHeight="1" x14ac:dyDescent="0.25">
      <c r="A18" s="213"/>
      <c r="C18" s="43" t="s">
        <v>334</v>
      </c>
    </row>
    <row r="19" spans="1:3" ht="14.1" customHeight="1" x14ac:dyDescent="0.25">
      <c r="A19" s="213" t="s">
        <v>5</v>
      </c>
      <c r="C19" s="217" t="s">
        <v>335</v>
      </c>
    </row>
    <row r="20" spans="1:3" ht="14.1" customHeight="1" x14ac:dyDescent="0.25">
      <c r="A20" s="213"/>
      <c r="C20" s="217"/>
    </row>
    <row r="21" spans="1:3" ht="19.899999999999999" customHeight="1" x14ac:dyDescent="0.25">
      <c r="A21" s="213" t="s">
        <v>11</v>
      </c>
    </row>
    <row r="22" spans="1:3" ht="19.899999999999999" customHeight="1" x14ac:dyDescent="0.25">
      <c r="A22" s="213"/>
      <c r="C22" s="43" t="s">
        <v>336</v>
      </c>
    </row>
    <row r="23" spans="1:3" ht="14.1" customHeight="1" x14ac:dyDescent="0.25">
      <c r="A23" s="213" t="s">
        <v>464</v>
      </c>
      <c r="C23" s="216" t="s">
        <v>337</v>
      </c>
    </row>
    <row r="24" spans="1:3" ht="14.1" customHeight="1" x14ac:dyDescent="0.25">
      <c r="A24" s="213"/>
      <c r="C24" s="216"/>
    </row>
    <row r="25" spans="1:3" ht="19.899999999999999" customHeight="1" x14ac:dyDescent="0.25">
      <c r="A25" s="213" t="s">
        <v>718</v>
      </c>
      <c r="C25" s="30"/>
    </row>
    <row r="26" spans="1:3" ht="19.899999999999999" customHeight="1" x14ac:dyDescent="0.25">
      <c r="A26" s="213"/>
      <c r="C26" s="43" t="s">
        <v>444</v>
      </c>
    </row>
    <row r="27" spans="1:3" ht="14.1" customHeight="1" x14ac:dyDescent="0.25">
      <c r="C27" s="216" t="s">
        <v>832</v>
      </c>
    </row>
    <row r="28" spans="1:3" ht="14.1" customHeight="1" x14ac:dyDescent="0.25">
      <c r="C28" s="216"/>
    </row>
    <row r="32" spans="1:3" ht="19.899999999999999" customHeight="1" x14ac:dyDescent="0.25">
      <c r="C32" s="33" t="s">
        <v>338</v>
      </c>
    </row>
    <row r="34" spans="3:3" ht="19.899999999999999" customHeight="1" x14ac:dyDescent="0.25">
      <c r="C34" s="46" t="s">
        <v>12</v>
      </c>
    </row>
    <row r="35" spans="3:3" ht="19.899999999999999" customHeight="1" x14ac:dyDescent="0.25">
      <c r="C35" s="44" t="s">
        <v>354</v>
      </c>
    </row>
    <row r="36" spans="3:3" ht="19.899999999999999" customHeight="1" x14ac:dyDescent="0.25">
      <c r="C36" s="40" t="s">
        <v>341</v>
      </c>
    </row>
    <row r="37" spans="3:3" ht="19.899999999999999" customHeight="1" x14ac:dyDescent="0.25">
      <c r="C37" s="217" t="s">
        <v>468</v>
      </c>
    </row>
    <row r="38" spans="3:3" ht="19.899999999999999" customHeight="1" x14ac:dyDescent="0.25">
      <c r="C38" s="217"/>
    </row>
    <row r="39" spans="3:3" ht="19.899999999999999" customHeight="1" x14ac:dyDescent="0.25">
      <c r="C39" s="32"/>
    </row>
    <row r="41" spans="3:3" ht="19.899999999999999" customHeight="1" x14ac:dyDescent="0.25">
      <c r="C41" s="46" t="s">
        <v>13</v>
      </c>
    </row>
    <row r="42" spans="3:3" ht="19.899999999999999" customHeight="1" x14ac:dyDescent="0.25">
      <c r="C42" s="44" t="s">
        <v>355</v>
      </c>
    </row>
    <row r="43" spans="3:3" ht="19.899999999999999" customHeight="1" x14ac:dyDescent="0.25">
      <c r="C43" s="40" t="s">
        <v>342</v>
      </c>
    </row>
    <row r="44" spans="3:3" ht="19.899999999999999" customHeight="1" x14ac:dyDescent="0.25">
      <c r="C44" s="217" t="s">
        <v>469</v>
      </c>
    </row>
    <row r="45" spans="3:3" ht="19.899999999999999" customHeight="1" x14ac:dyDescent="0.25">
      <c r="C45" s="217"/>
    </row>
    <row r="46" spans="3:3" ht="19.899999999999999" customHeight="1" x14ac:dyDescent="0.25">
      <c r="C46" s="217"/>
    </row>
    <row r="47" spans="3:3" ht="19.899999999999999" customHeight="1" x14ac:dyDescent="0.25">
      <c r="C47" s="30"/>
    </row>
    <row r="48" spans="3:3" ht="19.899999999999999" customHeight="1" x14ac:dyDescent="0.25">
      <c r="C48" s="40" t="s">
        <v>343</v>
      </c>
    </row>
    <row r="49" spans="3:3" ht="19.899999999999999" customHeight="1" x14ac:dyDescent="0.25">
      <c r="C49" s="216" t="s">
        <v>470</v>
      </c>
    </row>
    <row r="50" spans="3:3" ht="19.899999999999999" customHeight="1" x14ac:dyDescent="0.25">
      <c r="C50" s="216"/>
    </row>
    <row r="51" spans="3:3" ht="19.899999999999999" customHeight="1" x14ac:dyDescent="0.25">
      <c r="C51" s="28"/>
    </row>
    <row r="53" spans="3:3" ht="19.899999999999999" customHeight="1" x14ac:dyDescent="0.25">
      <c r="C53" s="46" t="s">
        <v>339</v>
      </c>
    </row>
    <row r="54" spans="3:3" ht="19.899999999999999" customHeight="1" x14ac:dyDescent="0.25">
      <c r="C54" s="44" t="s">
        <v>345</v>
      </c>
    </row>
    <row r="55" spans="3:3" ht="19.899999999999999" customHeight="1" x14ac:dyDescent="0.25">
      <c r="C55" s="40" t="s">
        <v>344</v>
      </c>
    </row>
    <row r="56" spans="3:3" ht="19.899999999999999" customHeight="1" x14ac:dyDescent="0.25">
      <c r="C56" s="216" t="s">
        <v>471</v>
      </c>
    </row>
    <row r="57" spans="3:3" ht="19.899999999999999" customHeight="1" x14ac:dyDescent="0.25">
      <c r="C57" s="216"/>
    </row>
    <row r="58" spans="3:3" ht="19.899999999999999" customHeight="1" x14ac:dyDescent="0.25">
      <c r="C58" s="216"/>
    </row>
    <row r="59" spans="3:3" ht="19.899999999999999" customHeight="1" x14ac:dyDescent="0.25">
      <c r="C59" s="30"/>
    </row>
    <row r="60" spans="3:3" ht="19.899999999999999" customHeight="1" x14ac:dyDescent="0.25">
      <c r="C60" s="30"/>
    </row>
    <row r="61" spans="3:3" ht="19.899999999999999" customHeight="1" x14ac:dyDescent="0.25">
      <c r="C61" s="46" t="s">
        <v>340</v>
      </c>
    </row>
    <row r="62" spans="3:3" ht="19.899999999999999" customHeight="1" x14ac:dyDescent="0.25">
      <c r="C62" s="40" t="s">
        <v>346</v>
      </c>
    </row>
    <row r="63" spans="3:3" ht="19.899999999999999" customHeight="1" x14ac:dyDescent="0.25">
      <c r="C63" s="44" t="s">
        <v>354</v>
      </c>
    </row>
    <row r="64" spans="3:3" ht="19.899999999999999" customHeight="1" x14ac:dyDescent="0.25">
      <c r="C64" s="30" t="s">
        <v>347</v>
      </c>
    </row>
    <row r="65" spans="3:3" ht="19.899999999999999" customHeight="1" x14ac:dyDescent="0.25">
      <c r="C65" s="30"/>
    </row>
    <row r="66" spans="3:3" ht="19.899999999999999" customHeight="1" x14ac:dyDescent="0.25">
      <c r="C66" s="40" t="s">
        <v>348</v>
      </c>
    </row>
    <row r="67" spans="3:3" ht="19.899999999999999" customHeight="1" x14ac:dyDescent="0.25">
      <c r="C67" s="44" t="s">
        <v>354</v>
      </c>
    </row>
    <row r="68" spans="3:3" ht="19.899999999999999" customHeight="1" x14ac:dyDescent="0.25">
      <c r="C68" s="30" t="s">
        <v>353</v>
      </c>
    </row>
    <row r="69" spans="3:3" ht="19.899999999999999" customHeight="1" x14ac:dyDescent="0.25">
      <c r="C69" s="30"/>
    </row>
    <row r="70" spans="3:3" ht="19.899999999999999" customHeight="1" x14ac:dyDescent="0.25">
      <c r="C70" s="40" t="s">
        <v>349</v>
      </c>
    </row>
    <row r="71" spans="3:3" ht="19.899999999999999" customHeight="1" x14ac:dyDescent="0.25">
      <c r="C71" s="44" t="s">
        <v>355</v>
      </c>
    </row>
    <row r="72" spans="3:3" ht="19.899999999999999" customHeight="1" x14ac:dyDescent="0.25">
      <c r="C72" s="30" t="s">
        <v>352</v>
      </c>
    </row>
    <row r="73" spans="3:3" ht="19.899999999999999" customHeight="1" x14ac:dyDescent="0.25">
      <c r="C73" s="30"/>
    </row>
    <row r="74" spans="3:3" ht="19.899999999999999" customHeight="1" x14ac:dyDescent="0.25">
      <c r="C74" s="40" t="s">
        <v>350</v>
      </c>
    </row>
    <row r="75" spans="3:3" ht="19.899999999999999" customHeight="1" x14ac:dyDescent="0.25">
      <c r="C75" s="44" t="s">
        <v>345</v>
      </c>
    </row>
    <row r="76" spans="3:3" ht="19.899999999999999" customHeight="1" x14ac:dyDescent="0.25">
      <c r="C76" s="30" t="s">
        <v>351</v>
      </c>
    </row>
    <row r="77" spans="3:3" ht="19.899999999999999" customHeight="1" x14ac:dyDescent="0.25">
      <c r="C77" s="30"/>
    </row>
    <row r="78" spans="3:3" ht="19.899999999999999" customHeight="1" x14ac:dyDescent="0.25">
      <c r="C78" s="30"/>
    </row>
    <row r="79" spans="3:3" ht="19.899999999999999" customHeight="1" x14ac:dyDescent="0.25">
      <c r="C79" s="30"/>
    </row>
    <row r="80" spans="3:3" ht="19.899999999999999" customHeight="1" x14ac:dyDescent="0.25">
      <c r="C80" s="30"/>
    </row>
    <row r="81" spans="3:3" ht="19.899999999999999" customHeight="1" x14ac:dyDescent="0.25">
      <c r="C81" s="30"/>
    </row>
    <row r="82" spans="3:3" ht="19.899999999999999" customHeight="1" x14ac:dyDescent="0.25">
      <c r="C82" s="30"/>
    </row>
    <row r="83" spans="3:3" ht="19.899999999999999" customHeight="1" x14ac:dyDescent="0.25">
      <c r="C83" s="30"/>
    </row>
    <row r="84" spans="3:3" ht="19.899999999999999" customHeight="1" x14ac:dyDescent="0.25">
      <c r="C84" s="30"/>
    </row>
    <row r="85" spans="3:3" ht="19.899999999999999" customHeight="1" x14ac:dyDescent="0.25">
      <c r="C85" s="30"/>
    </row>
    <row r="86" spans="3:3" ht="19.899999999999999" customHeight="1" x14ac:dyDescent="0.25">
      <c r="C86" s="30"/>
    </row>
  </sheetData>
  <sheetProtection algorithmName="SHA-512" hashValue="dhPXIjC/M0rbkLawcHJewXqYTLRpMpNmrTlMK3ekuSg3Qy9n5Y9fonLQqZNv7DSwOxigdgYFIR38tGhTVNBA9g==" saltValue="NI2boyMbxtbPZdwWIkvlKQ==" spinCount="100000" sheet="1" objects="1" scenarios="1"/>
  <mergeCells count="18">
    <mergeCell ref="A3:A4"/>
    <mergeCell ref="A5:A6"/>
    <mergeCell ref="A7:A8"/>
    <mergeCell ref="A15:A16"/>
    <mergeCell ref="C6:C11"/>
    <mergeCell ref="A17:A18"/>
    <mergeCell ref="C14:C16"/>
    <mergeCell ref="A25:A26"/>
    <mergeCell ref="C19:C20"/>
    <mergeCell ref="C23:C24"/>
    <mergeCell ref="C56:C58"/>
    <mergeCell ref="A19:A20"/>
    <mergeCell ref="A21:A22"/>
    <mergeCell ref="A23:A24"/>
    <mergeCell ref="C27:C28"/>
    <mergeCell ref="C49:C50"/>
    <mergeCell ref="C44:C46"/>
    <mergeCell ref="C37:C38"/>
  </mergeCells>
  <hyperlinks>
    <hyperlink ref="A7" location="'ESG Strategy'!A1" display="Environmetal KPIs" xr:uid="{0E9FC769-49E3-45C8-BE9C-562EBC578BAD}"/>
    <hyperlink ref="A3" location="Cover!A1" display="Home" xr:uid="{C3549921-308A-4476-AF84-5A95AE312FFD}"/>
    <hyperlink ref="A10" location="'ESG Governance Model'!A1" display="ESG Governance Model" xr:uid="{AF91F662-B03D-4F86-9CCE-ED39E292DE1E}"/>
    <hyperlink ref="A11" location="'Sustainability Commitments'!A1" display="Sustainability Commitments" xr:uid="{C5AA878D-30DC-4A94-AF89-752C5E6E3CF9}"/>
    <hyperlink ref="A12" location="'ESG Accounting Principles'!A1" display="ESG Accounting Principles" xr:uid="{A76BB546-8D76-4235-A5FF-5FE971700EA2}"/>
    <hyperlink ref="A15" location="'EU Taxonomy'!A1" display="EU Taxonomy" xr:uid="{466E3ECB-9F0F-4437-A894-7896C72DAB73}"/>
    <hyperlink ref="A19" location="'Social KPIs'!A1" display="Social KPIs" xr:uid="{275160CC-1816-4A4B-8087-3CD947770CC4}"/>
    <hyperlink ref="A21" location="'Governance KPIs'!A1" display="Governance KPIs" xr:uid="{45CB0C21-E307-4D66-A2B3-57F3DD606913}"/>
    <hyperlink ref="A23" location="'Standards and Ratings'!A1" display="Standards and Rating" xr:uid="{ECD1F632-4D67-4988-AA34-421D3133D634}"/>
    <hyperlink ref="A17" location="'Environmental KPIs'!A1" display="Environmental KPIs" xr:uid="{96E1974E-FF5A-48EA-8D46-AEDE2BD81904}"/>
    <hyperlink ref="A5:A6" location="'About &amp; Content'!A1" display="About &amp; Content" xr:uid="{3FACF4E3-1AE2-4641-A099-95E157594F71}"/>
    <hyperlink ref="A25:A26" location="'Feedback Hub'!A1" display="Feedback Hub" xr:uid="{C4939965-D5A6-493B-A3A2-110A10565773}"/>
    <hyperlink ref="A13" location="DMA!A1" display="Double Materiality Analysis" xr:uid="{510C50F8-0FB9-4398-AE80-DFD6695FD26B}"/>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2DCE-37A6-46AC-9DF0-721BE4D8D26D}">
  <sheetPr codeName="Sheet5">
    <tabColor theme="2"/>
  </sheetPr>
  <dimension ref="A1:Q59"/>
  <sheetViews>
    <sheetView showGridLines="0" showRowColHeaders="0" zoomScale="80" zoomScaleNormal="80" workbookViewId="0">
      <selection activeCell="A3" sqref="A3:A4"/>
    </sheetView>
  </sheetViews>
  <sheetFormatPr defaultColWidth="15.75" defaultRowHeight="19.899999999999999" customHeight="1" x14ac:dyDescent="0.25"/>
  <cols>
    <col min="1" max="1" width="35.75" style="25" customWidth="1"/>
    <col min="2" max="2" width="4.75" style="27" customWidth="1"/>
    <col min="3" max="3" width="40.625" style="27" customWidth="1"/>
    <col min="4" max="4" width="15.75" style="27"/>
    <col min="5" max="5" width="83.625" style="27" customWidth="1"/>
    <col min="6" max="6" width="20.625" style="27" customWidth="1"/>
    <col min="7" max="17" width="15.75" style="27"/>
    <col min="18" max="16384" width="15.75" style="1"/>
  </cols>
  <sheetData>
    <row r="1" spans="1:17" ht="58.15" customHeight="1" x14ac:dyDescent="0.25"/>
    <row r="3" spans="1:17" ht="19.899999999999999" customHeight="1" x14ac:dyDescent="0.25">
      <c r="A3" s="213" t="s">
        <v>465</v>
      </c>
      <c r="C3" s="26" t="s">
        <v>357</v>
      </c>
    </row>
    <row r="4" spans="1:17" ht="19.899999999999999" customHeight="1" x14ac:dyDescent="0.25">
      <c r="A4" s="213"/>
    </row>
    <row r="5" spans="1:17" ht="19.899999999999999" customHeight="1" x14ac:dyDescent="0.25">
      <c r="A5" s="213" t="s">
        <v>466</v>
      </c>
      <c r="C5" s="33" t="s">
        <v>749</v>
      </c>
    </row>
    <row r="6" spans="1:17" ht="19.899999999999999" customHeight="1" x14ac:dyDescent="0.25">
      <c r="A6" s="213"/>
      <c r="C6" s="216" t="s">
        <v>472</v>
      </c>
      <c r="D6" s="216"/>
      <c r="E6" s="216"/>
      <c r="F6" s="30"/>
      <c r="G6" s="30"/>
      <c r="H6" s="30"/>
    </row>
    <row r="7" spans="1:17" ht="19.899999999999999" customHeight="1" x14ac:dyDescent="0.25">
      <c r="A7" s="214" t="s">
        <v>374</v>
      </c>
      <c r="C7" s="216"/>
      <c r="D7" s="216"/>
      <c r="E7" s="216"/>
      <c r="F7" s="30"/>
      <c r="G7" s="30"/>
      <c r="H7" s="30"/>
    </row>
    <row r="8" spans="1:17" ht="19.899999999999999" customHeight="1" x14ac:dyDescent="0.25">
      <c r="A8" s="214"/>
      <c r="C8" s="216"/>
      <c r="D8" s="216"/>
      <c r="E8" s="216"/>
      <c r="F8" s="40"/>
      <c r="G8" s="40"/>
      <c r="H8" s="40"/>
    </row>
    <row r="9" spans="1:17" ht="19.899999999999999" customHeight="1" x14ac:dyDescent="0.25">
      <c r="A9" s="36"/>
      <c r="C9" s="28"/>
      <c r="D9" s="28"/>
      <c r="E9" s="28"/>
      <c r="F9" s="30"/>
      <c r="G9" s="30"/>
      <c r="H9" s="30"/>
    </row>
    <row r="10" spans="1:17" ht="19.899999999999999" customHeight="1" x14ac:dyDescent="0.25">
      <c r="A10" s="36" t="s">
        <v>375</v>
      </c>
      <c r="C10" s="218" t="s">
        <v>784</v>
      </c>
      <c r="D10" s="218"/>
      <c r="E10" s="218"/>
      <c r="F10" s="30"/>
      <c r="G10" s="30"/>
      <c r="H10" s="30"/>
    </row>
    <row r="11" spans="1:17" ht="19.899999999999999" customHeight="1" x14ac:dyDescent="0.25">
      <c r="A11" s="50" t="s">
        <v>357</v>
      </c>
      <c r="C11" s="216" t="s">
        <v>725</v>
      </c>
      <c r="D11" s="216"/>
      <c r="E11" s="216"/>
      <c r="F11" s="30"/>
      <c r="G11" s="30"/>
      <c r="H11" s="30"/>
    </row>
    <row r="12" spans="1:17" ht="19.899999999999999" customHeight="1" x14ac:dyDescent="0.25">
      <c r="A12" s="36" t="s">
        <v>392</v>
      </c>
      <c r="C12" s="216"/>
      <c r="D12" s="216"/>
      <c r="E12" s="216"/>
      <c r="F12" s="30"/>
      <c r="G12" s="30"/>
      <c r="H12" s="39"/>
    </row>
    <row r="13" spans="1:17" ht="19.899999999999999" customHeight="1" x14ac:dyDescent="0.25">
      <c r="A13" s="36" t="s">
        <v>418</v>
      </c>
      <c r="C13" s="216"/>
      <c r="D13" s="216"/>
      <c r="E13" s="216"/>
      <c r="F13" s="53"/>
      <c r="G13" s="53"/>
    </row>
    <row r="14" spans="1:17" s="48" customFormat="1" ht="19.899999999999999" customHeight="1" x14ac:dyDescent="0.25">
      <c r="A14" s="36"/>
      <c r="B14" s="27"/>
      <c r="C14" s="216"/>
      <c r="D14" s="216"/>
      <c r="E14" s="216"/>
      <c r="F14" s="27"/>
      <c r="G14" s="27"/>
      <c r="I14" s="27"/>
      <c r="J14" s="27"/>
      <c r="K14" s="27"/>
      <c r="L14" s="27"/>
      <c r="M14" s="27"/>
      <c r="N14" s="27"/>
      <c r="O14" s="27"/>
      <c r="P14" s="27"/>
      <c r="Q14" s="27"/>
    </row>
    <row r="15" spans="1:17" ht="20.100000000000001" customHeight="1" x14ac:dyDescent="0.25">
      <c r="A15" s="213" t="s">
        <v>138</v>
      </c>
      <c r="C15" s="219" t="s">
        <v>331</v>
      </c>
      <c r="D15" s="219"/>
      <c r="E15" s="219"/>
      <c r="F15" s="48"/>
      <c r="G15" s="48"/>
    </row>
    <row r="16" spans="1:17" ht="20.100000000000001" customHeight="1" x14ac:dyDescent="0.25">
      <c r="A16" s="213"/>
    </row>
    <row r="17" spans="1:7" ht="20.100000000000001" customHeight="1" x14ac:dyDescent="0.25">
      <c r="A17" s="213" t="s">
        <v>34</v>
      </c>
      <c r="C17" s="48"/>
      <c r="D17" s="48"/>
      <c r="E17" s="48"/>
    </row>
    <row r="18" spans="1:7" ht="20.100000000000001" customHeight="1" x14ac:dyDescent="0.25">
      <c r="A18" s="213"/>
    </row>
    <row r="19" spans="1:7" ht="20.100000000000001" customHeight="1" x14ac:dyDescent="0.25">
      <c r="A19" s="213" t="s">
        <v>5</v>
      </c>
      <c r="C19" s="26" t="s">
        <v>376</v>
      </c>
    </row>
    <row r="20" spans="1:7" ht="20.100000000000001" customHeight="1" x14ac:dyDescent="0.25">
      <c r="A20" s="213"/>
    </row>
    <row r="21" spans="1:7" ht="19.899999999999999" customHeight="1" x14ac:dyDescent="0.25">
      <c r="A21" s="213" t="s">
        <v>11</v>
      </c>
      <c r="C21" s="33" t="s">
        <v>28</v>
      </c>
    </row>
    <row r="22" spans="1:7" ht="19.899999999999999" customHeight="1" x14ac:dyDescent="0.25">
      <c r="A22" s="213"/>
      <c r="C22" s="45" t="s">
        <v>29</v>
      </c>
      <c r="D22" s="45" t="s">
        <v>30</v>
      </c>
      <c r="E22" s="45" t="s">
        <v>31</v>
      </c>
      <c r="F22" s="45" t="s">
        <v>814</v>
      </c>
      <c r="G22" s="39"/>
    </row>
    <row r="23" spans="1:7" ht="19.899999999999999" customHeight="1" x14ac:dyDescent="0.25">
      <c r="A23" s="213" t="s">
        <v>464</v>
      </c>
      <c r="C23" s="140" t="s">
        <v>372</v>
      </c>
      <c r="D23" s="140">
        <v>2030</v>
      </c>
      <c r="E23" s="140" t="s">
        <v>365</v>
      </c>
      <c r="F23" s="212" t="s">
        <v>817</v>
      </c>
      <c r="G23" s="39"/>
    </row>
    <row r="24" spans="1:7" ht="19.899999999999999" customHeight="1" x14ac:dyDescent="0.25">
      <c r="A24" s="213"/>
      <c r="C24" s="141" t="s">
        <v>372</v>
      </c>
      <c r="D24" s="141">
        <v>2030</v>
      </c>
      <c r="E24" s="141" t="s">
        <v>366</v>
      </c>
      <c r="F24" s="212" t="s">
        <v>817</v>
      </c>
      <c r="G24" s="39"/>
    </row>
    <row r="25" spans="1:7" ht="19.899999999999999" customHeight="1" x14ac:dyDescent="0.25">
      <c r="A25" s="213" t="s">
        <v>718</v>
      </c>
      <c r="C25" s="141" t="s">
        <v>372</v>
      </c>
      <c r="D25" s="141">
        <v>2030</v>
      </c>
      <c r="E25" s="141" t="s">
        <v>371</v>
      </c>
      <c r="F25" s="212" t="s">
        <v>817</v>
      </c>
      <c r="G25" s="39"/>
    </row>
    <row r="26" spans="1:7" ht="19.899999999999999" customHeight="1" x14ac:dyDescent="0.25">
      <c r="A26" s="213"/>
      <c r="C26" s="141" t="s">
        <v>372</v>
      </c>
      <c r="D26" s="141">
        <v>2026</v>
      </c>
      <c r="E26" s="141" t="s">
        <v>816</v>
      </c>
      <c r="F26" s="212" t="s">
        <v>817</v>
      </c>
      <c r="G26" s="39"/>
    </row>
    <row r="27" spans="1:7" ht="19.899999999999999" customHeight="1" x14ac:dyDescent="0.25">
      <c r="F27" s="39"/>
      <c r="G27" s="39"/>
    </row>
    <row r="28" spans="1:7" ht="19.899999999999999" customHeight="1" x14ac:dyDescent="0.25">
      <c r="F28" s="39"/>
      <c r="G28" s="39"/>
    </row>
    <row r="29" spans="1:7" ht="19.899999999999999" customHeight="1" x14ac:dyDescent="0.25">
      <c r="C29" s="33" t="s">
        <v>32</v>
      </c>
      <c r="D29" s="39"/>
      <c r="E29" s="39"/>
      <c r="F29" s="39"/>
      <c r="G29" s="39"/>
    </row>
    <row r="30" spans="1:7" ht="19.899999999999999" customHeight="1" x14ac:dyDescent="0.25">
      <c r="C30" s="45" t="s">
        <v>29</v>
      </c>
      <c r="D30" s="45" t="s">
        <v>30</v>
      </c>
      <c r="E30" s="45" t="s">
        <v>31</v>
      </c>
      <c r="F30" s="45" t="s">
        <v>814</v>
      </c>
      <c r="G30" s="39"/>
    </row>
    <row r="31" spans="1:7" ht="19.899999999999999" customHeight="1" x14ac:dyDescent="0.25">
      <c r="C31" s="141" t="s">
        <v>815</v>
      </c>
      <c r="D31" s="140">
        <v>2026</v>
      </c>
      <c r="E31" s="140" t="s">
        <v>369</v>
      </c>
      <c r="F31" s="212" t="s">
        <v>818</v>
      </c>
      <c r="G31" s="39"/>
    </row>
    <row r="32" spans="1:7" ht="19.899999999999999" customHeight="1" x14ac:dyDescent="0.25">
      <c r="C32" s="141" t="s">
        <v>815</v>
      </c>
      <c r="D32" s="141">
        <v>2027</v>
      </c>
      <c r="E32" s="141" t="s">
        <v>367</v>
      </c>
      <c r="F32" s="212" t="s">
        <v>818</v>
      </c>
      <c r="G32" s="39"/>
    </row>
    <row r="33" spans="3:17" ht="19.899999999999999" customHeight="1" x14ac:dyDescent="0.25">
      <c r="C33" s="141" t="s">
        <v>815</v>
      </c>
      <c r="D33" s="141">
        <v>2030</v>
      </c>
      <c r="E33" s="141" t="s">
        <v>368</v>
      </c>
      <c r="F33" s="212" t="s">
        <v>818</v>
      </c>
      <c r="G33" s="39"/>
    </row>
    <row r="34" spans="3:17" ht="19.899999999999999" customHeight="1" x14ac:dyDescent="0.25">
      <c r="F34" s="39"/>
      <c r="G34" s="39"/>
    </row>
    <row r="35" spans="3:17" ht="19.899999999999999" customHeight="1" x14ac:dyDescent="0.25">
      <c r="F35" s="39"/>
      <c r="G35" s="39"/>
    </row>
    <row r="36" spans="3:17" ht="19.899999999999999" customHeight="1" x14ac:dyDescent="0.25">
      <c r="C36" s="33" t="s">
        <v>33</v>
      </c>
      <c r="D36" s="39"/>
      <c r="E36" s="39"/>
      <c r="F36" s="39"/>
      <c r="G36" s="39"/>
    </row>
    <row r="37" spans="3:17" ht="19.899999999999999" customHeight="1" x14ac:dyDescent="0.25">
      <c r="C37" s="45" t="s">
        <v>29</v>
      </c>
      <c r="D37" s="45" t="s">
        <v>30</v>
      </c>
      <c r="E37" s="45" t="s">
        <v>31</v>
      </c>
      <c r="F37" s="45" t="s">
        <v>814</v>
      </c>
    </row>
    <row r="38" spans="3:17" ht="19.899999999999999" customHeight="1" x14ac:dyDescent="0.25">
      <c r="C38" s="140" t="s">
        <v>373</v>
      </c>
      <c r="D38" s="140">
        <v>2026</v>
      </c>
      <c r="E38" s="140" t="s">
        <v>783</v>
      </c>
      <c r="F38" s="212" t="s">
        <v>298</v>
      </c>
    </row>
    <row r="40" spans="3:17" ht="19.899999999999999" customHeight="1" x14ac:dyDescent="0.25">
      <c r="C40" s="39"/>
      <c r="D40" s="39"/>
      <c r="E40" s="39"/>
    </row>
    <row r="41" spans="3:17" ht="19.899999999999999" customHeight="1" x14ac:dyDescent="0.25">
      <c r="C41" s="39"/>
      <c r="D41" s="39"/>
      <c r="E41" s="39"/>
      <c r="O41" s="1"/>
      <c r="P41" s="1"/>
      <c r="Q41" s="1"/>
    </row>
    <row r="42" spans="3:17" ht="19.899999999999999" customHeight="1" x14ac:dyDescent="0.25">
      <c r="O42" s="1"/>
      <c r="P42" s="1"/>
      <c r="Q42" s="1"/>
    </row>
    <row r="43" spans="3:17" ht="19.899999999999999" customHeight="1" x14ac:dyDescent="0.25">
      <c r="O43" s="1"/>
      <c r="P43" s="1"/>
      <c r="Q43" s="1"/>
    </row>
    <row r="44" spans="3:17" ht="19.899999999999999" customHeight="1" x14ac:dyDescent="0.25">
      <c r="O44" s="1"/>
      <c r="P44" s="1"/>
      <c r="Q44" s="1"/>
    </row>
    <row r="45" spans="3:17" ht="34.9" customHeight="1" x14ac:dyDescent="0.25">
      <c r="O45" s="1"/>
      <c r="P45" s="1"/>
      <c r="Q45" s="1"/>
    </row>
    <row r="46" spans="3:17" ht="34.9" customHeight="1" x14ac:dyDescent="0.25">
      <c r="O46" s="1"/>
      <c r="P46" s="1"/>
      <c r="Q46" s="1"/>
    </row>
    <row r="47" spans="3:17" ht="34.9" customHeight="1" x14ac:dyDescent="0.25">
      <c r="O47" s="1"/>
      <c r="P47" s="1"/>
      <c r="Q47" s="1"/>
    </row>
    <row r="48" spans="3:17" ht="34.9" customHeight="1" x14ac:dyDescent="0.25">
      <c r="O48" s="1"/>
      <c r="P48" s="1"/>
      <c r="Q48" s="1"/>
    </row>
    <row r="49" spans="15:17" ht="19.899999999999999" customHeight="1" x14ac:dyDescent="0.25">
      <c r="O49" s="1"/>
      <c r="P49" s="1"/>
      <c r="Q49" s="1"/>
    </row>
    <row r="50" spans="15:17" ht="19.899999999999999" customHeight="1" x14ac:dyDescent="0.25">
      <c r="O50" s="1"/>
      <c r="P50" s="1"/>
      <c r="Q50" s="1"/>
    </row>
    <row r="51" spans="15:17" ht="19.899999999999999" customHeight="1" x14ac:dyDescent="0.25">
      <c r="O51" s="1"/>
      <c r="P51" s="1"/>
      <c r="Q51" s="1"/>
    </row>
    <row r="52" spans="15:17" ht="19.899999999999999" customHeight="1" x14ac:dyDescent="0.25">
      <c r="O52" s="1"/>
      <c r="P52" s="1"/>
      <c r="Q52" s="1"/>
    </row>
    <row r="53" spans="15:17" ht="34.9" customHeight="1" x14ac:dyDescent="0.25">
      <c r="O53" s="1"/>
      <c r="P53" s="1"/>
      <c r="Q53" s="1"/>
    </row>
    <row r="54" spans="15:17" ht="34.9" customHeight="1" x14ac:dyDescent="0.25">
      <c r="O54" s="1"/>
      <c r="P54" s="1"/>
      <c r="Q54" s="1"/>
    </row>
    <row r="55" spans="15:17" ht="19.899999999999999" customHeight="1" x14ac:dyDescent="0.25">
      <c r="O55" s="1"/>
      <c r="P55" s="1"/>
      <c r="Q55" s="1"/>
    </row>
    <row r="56" spans="15:17" ht="19.899999999999999" customHeight="1" x14ac:dyDescent="0.25">
      <c r="O56" s="1"/>
      <c r="P56" s="1"/>
      <c r="Q56" s="1"/>
    </row>
    <row r="57" spans="15:17" ht="19.899999999999999" customHeight="1" x14ac:dyDescent="0.25">
      <c r="O57" s="1"/>
      <c r="P57" s="1"/>
      <c r="Q57" s="1"/>
    </row>
    <row r="58" spans="15:17" ht="19.899999999999999" customHeight="1" x14ac:dyDescent="0.25">
      <c r="O58" s="1"/>
      <c r="P58" s="1"/>
      <c r="Q58" s="1"/>
    </row>
    <row r="59" spans="15:17" ht="34.9" customHeight="1" x14ac:dyDescent="0.25">
      <c r="O59" s="1"/>
      <c r="P59" s="1"/>
      <c r="Q59" s="1"/>
    </row>
  </sheetData>
  <sheetProtection algorithmName="SHA-512" hashValue="gTMBLsWymXHJeSO/1IcBUMqzf/GiRjmr5oaV9oSs1xpZ8Ephdo5e0QFpp4vMzmS6vcjYBEvbiMfRnyJxFYmepA==" saltValue="4g9QD+y4mUTQKz7iZt4qBw==" spinCount="100000" sheet="1" objects="1" scenarios="1"/>
  <mergeCells count="13">
    <mergeCell ref="A25:A26"/>
    <mergeCell ref="A19:A20"/>
    <mergeCell ref="A21:A22"/>
    <mergeCell ref="A23:A24"/>
    <mergeCell ref="A17:A18"/>
    <mergeCell ref="C6:E8"/>
    <mergeCell ref="A3:A4"/>
    <mergeCell ref="A5:A6"/>
    <mergeCell ref="A7:A8"/>
    <mergeCell ref="A15:A16"/>
    <mergeCell ref="C11:E14"/>
    <mergeCell ref="C10:E10"/>
    <mergeCell ref="C15:E15"/>
  </mergeCells>
  <hyperlinks>
    <hyperlink ref="A7" location="'ESG Strategy'!A1" display="Environmetal KPIs" xr:uid="{51E73011-7CC2-44C9-B9E8-D970335F2DA3}"/>
    <hyperlink ref="A3" location="Cover!A1" display="Home" xr:uid="{62974972-E53D-464C-BF57-58F9636F046B}"/>
    <hyperlink ref="A10" location="'ESG Governance Model'!A1" display="ESG Governance Model" xr:uid="{88D261C6-0A54-43B2-A314-9512DB5911C6}"/>
    <hyperlink ref="A11" location="'Sustainability Commitments'!A1" display="Sustainability Commitments" xr:uid="{1B3F590B-0EBF-42BA-80E9-F453F10AD960}"/>
    <hyperlink ref="A12" location="'ESG Accounting Principles'!A1" display="ESG Accounting Principles" xr:uid="{8E4C40AB-0602-4F6A-9017-70897CFEA0B2}"/>
    <hyperlink ref="A15" location="'EU Taxonomy'!A1" display="EU Taxonomy" xr:uid="{1A66D5EE-820C-4127-9EC9-6EBBFB1AE40E}"/>
    <hyperlink ref="A19" location="'Social KPIs'!A1" display="Social KPIs" xr:uid="{B2FFA55E-49A5-46D2-B6D7-05C10B5CC0DF}"/>
    <hyperlink ref="A21" location="'Governance KPIs'!A1" display="Governance KPIs" xr:uid="{9B7FA776-FE99-46FC-BC9D-6B91CA926925}"/>
    <hyperlink ref="A23" location="'Standards and Ratings'!A1" display="Standards and Rating" xr:uid="{903374D0-7CC6-408F-8DC5-6D67972FC457}"/>
    <hyperlink ref="A17" location="'Environmental KPIs'!A1" display="Environmental KPIs" xr:uid="{6C58B1D6-6E15-4C70-9C82-DD08650959C0}"/>
    <hyperlink ref="A5:A6" location="'About &amp; Content'!A1" display="About &amp; Content" xr:uid="{75961F6E-097D-433D-A96F-ADF8C99E2287}"/>
    <hyperlink ref="A25:A26" location="'Feedback Hub'!A1" display="Feedback Hub" xr:uid="{B57D1108-5344-4DBD-992B-F74B06E08B56}"/>
    <hyperlink ref="A13" location="DMA!A1" display="Double Materiality Analysis" xr:uid="{249DF5D9-9B88-4668-AFF7-CB3EAC6D55F1}"/>
    <hyperlink ref="F23" location="'Climate and Energy'!A1" display="Climate change" xr:uid="{01EC282E-6D94-41FC-833C-9AF5A90FEEFB}"/>
    <hyperlink ref="F38" location="'Governance Data'!A1" display="Governance Data" xr:uid="{1EEC492A-01CB-4AB6-84DB-6DCC4720AD25}"/>
    <hyperlink ref="F31" location="DEI!A1" display="Diversity, Equity &amp; Inclusion" xr:uid="{56A16630-176E-47B0-AD9B-6790A59384EF}"/>
    <hyperlink ref="F24" location="'Climate and Energy'!A1" display="Climate change" xr:uid="{99BEB542-ED5D-46D9-9C41-66481C904FF8}"/>
    <hyperlink ref="F25" location="'Climate and Energy'!A1" display="Climate change" xr:uid="{A9833003-F7CC-4F94-ADAC-E27103FF4818}"/>
    <hyperlink ref="F26" location="'Climate and Energy'!A1" display="Climate change" xr:uid="{19CAA2BB-FB17-4E44-BDEC-0C41B5D45A73}"/>
    <hyperlink ref="F32" location="DEI!A1" display="Diversity, Equity &amp; Inclusion" xr:uid="{B0A58955-D65F-47F8-A3F5-48AE0573C807}"/>
    <hyperlink ref="F33" location="DEI!A1" display="Diversity, Equity &amp; Inclusion" xr:uid="{A96B3420-4625-408D-B841-C97AD9601ABF}"/>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5E8F0-4D32-4921-9B82-149DCF1C691D}">
  <sheetPr codeName="Sheet3">
    <tabColor theme="2"/>
  </sheetPr>
  <dimension ref="A1:C58"/>
  <sheetViews>
    <sheetView showGridLines="0" showRowColHeaders="0" zoomScale="80" zoomScaleNormal="80" workbookViewId="0">
      <selection activeCell="A13" sqref="A13"/>
    </sheetView>
  </sheetViews>
  <sheetFormatPr defaultColWidth="15.75" defaultRowHeight="19.899999999999999" customHeight="1" x14ac:dyDescent="0.25"/>
  <cols>
    <col min="1" max="1" width="35.75" style="25" customWidth="1"/>
    <col min="2" max="2" width="4.75" style="27" customWidth="1"/>
    <col min="3" max="3" width="180.75" style="27" customWidth="1"/>
    <col min="4" max="16384" width="15.75" style="27"/>
  </cols>
  <sheetData>
    <row r="1" spans="1:3" ht="58.15" customHeight="1" x14ac:dyDescent="0.25"/>
    <row r="3" spans="1:3" ht="19.899999999999999" customHeight="1" x14ac:dyDescent="0.25">
      <c r="A3" s="213" t="s">
        <v>465</v>
      </c>
      <c r="C3" s="26" t="s">
        <v>392</v>
      </c>
    </row>
    <row r="4" spans="1:3" ht="19.899999999999999" customHeight="1" x14ac:dyDescent="0.25">
      <c r="A4" s="213"/>
    </row>
    <row r="5" spans="1:3" ht="19.899999999999999" customHeight="1" x14ac:dyDescent="0.25">
      <c r="A5" s="213" t="s">
        <v>466</v>
      </c>
      <c r="C5" s="33" t="s">
        <v>26</v>
      </c>
    </row>
    <row r="6" spans="1:3" ht="19.899999999999999" customHeight="1" x14ac:dyDescent="0.25">
      <c r="A6" s="213"/>
    </row>
    <row r="7" spans="1:3" ht="19.899999999999999" customHeight="1" x14ac:dyDescent="0.25">
      <c r="A7" s="214" t="s">
        <v>374</v>
      </c>
      <c r="C7" s="205" t="s">
        <v>27</v>
      </c>
    </row>
    <row r="8" spans="1:3" ht="19.899999999999999" customHeight="1" x14ac:dyDescent="0.25">
      <c r="A8" s="214"/>
      <c r="C8" s="217" t="s">
        <v>776</v>
      </c>
    </row>
    <row r="9" spans="1:3" ht="19.899999999999999" customHeight="1" x14ac:dyDescent="0.25">
      <c r="A9" s="36"/>
      <c r="C9" s="217"/>
    </row>
    <row r="10" spans="1:3" ht="19.899999999999999" customHeight="1" x14ac:dyDescent="0.25">
      <c r="A10" s="36" t="s">
        <v>375</v>
      </c>
      <c r="C10" s="35"/>
    </row>
    <row r="11" spans="1:3" ht="19.899999999999999" customHeight="1" x14ac:dyDescent="0.25">
      <c r="A11" s="36" t="s">
        <v>357</v>
      </c>
      <c r="C11" s="205" t="s">
        <v>379</v>
      </c>
    </row>
    <row r="12" spans="1:3" ht="19.899999999999999" customHeight="1" x14ac:dyDescent="0.25">
      <c r="A12" s="50" t="s">
        <v>392</v>
      </c>
      <c r="C12" s="217" t="s">
        <v>383</v>
      </c>
    </row>
    <row r="13" spans="1:3" ht="19.899999999999999" customHeight="1" x14ac:dyDescent="0.25">
      <c r="A13" s="36" t="s">
        <v>418</v>
      </c>
      <c r="C13" s="217"/>
    </row>
    <row r="14" spans="1:3" ht="19.899999999999999" customHeight="1" x14ac:dyDescent="0.25">
      <c r="A14" s="36"/>
      <c r="C14" s="35"/>
    </row>
    <row r="15" spans="1:3" ht="19.899999999999999" customHeight="1" x14ac:dyDescent="0.25">
      <c r="A15" s="213" t="s">
        <v>138</v>
      </c>
      <c r="C15" s="205" t="s">
        <v>380</v>
      </c>
    </row>
    <row r="16" spans="1:3" ht="19.899999999999999" customHeight="1" x14ac:dyDescent="0.25">
      <c r="A16" s="213"/>
      <c r="C16" s="217" t="s">
        <v>384</v>
      </c>
    </row>
    <row r="17" spans="1:3" ht="19.899999999999999" customHeight="1" x14ac:dyDescent="0.25">
      <c r="A17" s="213" t="s">
        <v>34</v>
      </c>
      <c r="C17" s="217"/>
    </row>
    <row r="18" spans="1:3" ht="19.899999999999999" customHeight="1" x14ac:dyDescent="0.25">
      <c r="A18" s="213"/>
    </row>
    <row r="19" spans="1:3" ht="19.899999999999999" customHeight="1" x14ac:dyDescent="0.25">
      <c r="A19" s="213" t="s">
        <v>5</v>
      </c>
    </row>
    <row r="20" spans="1:3" ht="19.899999999999999" customHeight="1" x14ac:dyDescent="0.25">
      <c r="A20" s="213"/>
    </row>
    <row r="21" spans="1:3" ht="19.899999999999999" customHeight="1" x14ac:dyDescent="0.25">
      <c r="A21" s="213" t="s">
        <v>11</v>
      </c>
      <c r="C21" s="33" t="s">
        <v>385</v>
      </c>
    </row>
    <row r="22" spans="1:3" ht="19.899999999999999" customHeight="1" x14ac:dyDescent="0.25">
      <c r="A22" s="213"/>
    </row>
    <row r="23" spans="1:3" ht="19.899999999999999" customHeight="1" x14ac:dyDescent="0.25">
      <c r="A23" s="213" t="s">
        <v>464</v>
      </c>
      <c r="C23" s="205" t="s">
        <v>443</v>
      </c>
    </row>
    <row r="24" spans="1:3" ht="19.899999999999999" customHeight="1" x14ac:dyDescent="0.25">
      <c r="A24" s="213"/>
      <c r="C24" s="217" t="s">
        <v>386</v>
      </c>
    </row>
    <row r="25" spans="1:3" ht="19.899999999999999" customHeight="1" x14ac:dyDescent="0.25">
      <c r="A25" s="213" t="s">
        <v>718</v>
      </c>
      <c r="C25" s="217"/>
    </row>
    <row r="26" spans="1:3" ht="19.899999999999999" customHeight="1" x14ac:dyDescent="0.25">
      <c r="A26" s="213"/>
      <c r="C26" s="35"/>
    </row>
    <row r="27" spans="1:3" ht="19.899999999999999" customHeight="1" x14ac:dyDescent="0.25">
      <c r="C27" s="205" t="s">
        <v>442</v>
      </c>
    </row>
    <row r="28" spans="1:3" ht="19.899999999999999" customHeight="1" x14ac:dyDescent="0.25">
      <c r="C28" s="217" t="s">
        <v>387</v>
      </c>
    </row>
    <row r="29" spans="1:3" ht="19.899999999999999" customHeight="1" x14ac:dyDescent="0.25">
      <c r="C29" s="217"/>
    </row>
    <row r="30" spans="1:3" ht="19.899999999999999" customHeight="1" x14ac:dyDescent="0.25">
      <c r="C30" s="35"/>
    </row>
    <row r="31" spans="1:3" ht="19.899999999999999" customHeight="1" x14ac:dyDescent="0.25">
      <c r="C31" s="205" t="s">
        <v>441</v>
      </c>
    </row>
    <row r="32" spans="1:3" ht="19.899999999999999" customHeight="1" x14ac:dyDescent="0.25">
      <c r="C32" s="217" t="s">
        <v>700</v>
      </c>
    </row>
    <row r="33" spans="3:3" ht="19.899999999999999" customHeight="1" x14ac:dyDescent="0.25">
      <c r="C33" s="217"/>
    </row>
    <row r="34" spans="3:3" ht="19.899999999999999" customHeight="1" x14ac:dyDescent="0.25">
      <c r="C34" s="217"/>
    </row>
    <row r="35" spans="3:3" ht="19.899999999999999" customHeight="1" x14ac:dyDescent="0.25">
      <c r="C35" s="217"/>
    </row>
    <row r="36" spans="3:3" ht="19.899999999999999" customHeight="1" x14ac:dyDescent="0.25">
      <c r="C36" s="35"/>
    </row>
    <row r="37" spans="3:3" ht="19.899999999999999" customHeight="1" x14ac:dyDescent="0.25">
      <c r="C37" s="205" t="s">
        <v>440</v>
      </c>
    </row>
    <row r="38" spans="3:3" ht="19.899999999999999" customHeight="1" x14ac:dyDescent="0.25">
      <c r="C38" s="217" t="s">
        <v>388</v>
      </c>
    </row>
    <row r="39" spans="3:3" ht="19.899999999999999" customHeight="1" x14ac:dyDescent="0.25">
      <c r="C39" s="217"/>
    </row>
    <row r="40" spans="3:3" ht="19.899999999999999" customHeight="1" x14ac:dyDescent="0.25">
      <c r="C40" s="60"/>
    </row>
    <row r="41" spans="3:3" ht="19.899999999999999" customHeight="1" x14ac:dyDescent="0.25">
      <c r="C41" s="205" t="s">
        <v>439</v>
      </c>
    </row>
    <row r="42" spans="3:3" ht="19.899999999999999" customHeight="1" x14ac:dyDescent="0.25">
      <c r="C42" s="217" t="s">
        <v>389</v>
      </c>
    </row>
    <row r="43" spans="3:3" ht="19.899999999999999" customHeight="1" x14ac:dyDescent="0.25">
      <c r="C43" s="217"/>
    </row>
    <row r="44" spans="3:3" ht="19.899999999999999" customHeight="1" x14ac:dyDescent="0.25">
      <c r="C44" s="35"/>
    </row>
    <row r="45" spans="3:3" ht="21" customHeight="1" x14ac:dyDescent="0.25">
      <c r="C45" s="205" t="s">
        <v>437</v>
      </c>
    </row>
    <row r="46" spans="3:3" ht="21" customHeight="1" x14ac:dyDescent="0.25">
      <c r="C46" s="217" t="s">
        <v>390</v>
      </c>
    </row>
    <row r="47" spans="3:3" ht="21" customHeight="1" x14ac:dyDescent="0.25">
      <c r="C47" s="217"/>
    </row>
    <row r="48" spans="3:3" ht="19.899999999999999" customHeight="1" x14ac:dyDescent="0.25">
      <c r="C48" s="217"/>
    </row>
    <row r="49" spans="3:3" ht="20.100000000000001" customHeight="1" x14ac:dyDescent="0.25">
      <c r="C49" s="35"/>
    </row>
    <row r="50" spans="3:3" ht="20.100000000000001" customHeight="1" x14ac:dyDescent="0.25">
      <c r="C50" s="205" t="s">
        <v>438</v>
      </c>
    </row>
    <row r="51" spans="3:3" ht="19.899999999999999" customHeight="1" x14ac:dyDescent="0.25">
      <c r="C51" s="206" t="s">
        <v>391</v>
      </c>
    </row>
    <row r="52" spans="3:3" ht="19.899999999999999" customHeight="1" x14ac:dyDescent="0.25">
      <c r="C52" s="35"/>
    </row>
    <row r="53" spans="3:3" ht="19.899999999999999" customHeight="1" x14ac:dyDescent="0.25">
      <c r="C53" s="205" t="s">
        <v>381</v>
      </c>
    </row>
    <row r="54" spans="3:3" ht="19.899999999999999" customHeight="1" x14ac:dyDescent="0.25">
      <c r="C54" s="217" t="s">
        <v>473</v>
      </c>
    </row>
    <row r="55" spans="3:3" ht="19.899999999999999" customHeight="1" x14ac:dyDescent="0.25">
      <c r="C55" s="217"/>
    </row>
    <row r="56" spans="3:3" ht="19.899999999999999" customHeight="1" x14ac:dyDescent="0.25">
      <c r="C56" s="35"/>
    </row>
    <row r="57" spans="3:3" ht="19.899999999999999" customHeight="1" x14ac:dyDescent="0.25">
      <c r="C57" s="205" t="s">
        <v>382</v>
      </c>
    </row>
    <row r="58" spans="3:3" ht="19.899999999999999" customHeight="1" x14ac:dyDescent="0.25">
      <c r="C58" s="39" t="s">
        <v>474</v>
      </c>
    </row>
  </sheetData>
  <sheetProtection algorithmName="SHA-512" hashValue="1yOYbw3exaCn6PIxgsSnZfJqUXeQebpXFkGLylGcu4gAHOXCasquFR+dCi6zrtH2N9v7z6BOwBH4qenwmPfoVQ==" saltValue="T5HAkgfnWC/cbRmdwioZ6g==" spinCount="100000" sheet="1" objects="1" scenarios="1"/>
  <mergeCells count="19">
    <mergeCell ref="C32:C35"/>
    <mergeCell ref="C54:C55"/>
    <mergeCell ref="C38:C39"/>
    <mergeCell ref="C42:C43"/>
    <mergeCell ref="C46:C48"/>
    <mergeCell ref="C28:C29"/>
    <mergeCell ref="A3:A4"/>
    <mergeCell ref="A5:A6"/>
    <mergeCell ref="A7:A8"/>
    <mergeCell ref="A15:A16"/>
    <mergeCell ref="A17:A18"/>
    <mergeCell ref="A19:A20"/>
    <mergeCell ref="A21:A22"/>
    <mergeCell ref="A23:A24"/>
    <mergeCell ref="C12:C13"/>
    <mergeCell ref="C16:C17"/>
    <mergeCell ref="C24:C25"/>
    <mergeCell ref="A25:A26"/>
    <mergeCell ref="C8:C9"/>
  </mergeCells>
  <hyperlinks>
    <hyperlink ref="C58" r:id="rId1" display="See reporting here" xr:uid="{5B27F414-25A4-4CE9-AA71-ED72DF982368}"/>
    <hyperlink ref="A7" location="'ESG Strategy'!A1" display="Environmetal KPIs" xr:uid="{51133991-B74E-4B1B-8F76-C630B580B8D1}"/>
    <hyperlink ref="A3" location="Cover!A1" display="Home" xr:uid="{6E363D28-51A0-482F-89A0-8E82F75C3B4D}"/>
    <hyperlink ref="A10" location="'ESG Governance Model'!A1" display="ESG Governance Model" xr:uid="{F2AACFF9-8AB7-421C-880B-09436BBAF4A8}"/>
    <hyperlink ref="A11" location="'Sustainability Commitments'!A1" display="Sustainability Commitments" xr:uid="{F21A8237-08CD-4EAD-9641-A8B28DB2DA82}"/>
    <hyperlink ref="A12" location="'ESG Accounting Principles'!A1" display="ESG Accounting Principles" xr:uid="{C245697C-6B7D-49C9-9B97-14705BD5B784}"/>
    <hyperlink ref="A15" location="'EU Taxonomy'!A1" display="EU Taxonomy" xr:uid="{ECDD975C-F4A2-4173-A074-35BBA2AD85F4}"/>
    <hyperlink ref="A19" location="'Social KPIs'!A1" display="Social KPIs" xr:uid="{8C15C4CF-8D3B-4C75-BAFA-D8C3FABD3CD4}"/>
    <hyperlink ref="A21" location="'Governance KPIs'!A1" display="Governance KPIs" xr:uid="{ED18657E-BCEA-4A4D-8470-C9D60B7D143F}"/>
    <hyperlink ref="A23" location="'Standards and Ratings'!A1" display="Standards and Rating" xr:uid="{95442A8D-415F-4A2B-9893-566DBD97D164}"/>
    <hyperlink ref="A17" location="'Environmental KPIs'!A1" display="Environmental KPIs" xr:uid="{01327A8A-4CB9-46DF-9775-D45474127742}"/>
    <hyperlink ref="A5:A6" location="'About &amp; Content'!A1" display="About &amp; Content" xr:uid="{CFDF58E3-58DD-42C6-98D5-221EB6E9ACDA}"/>
    <hyperlink ref="A25:A26" location="'Feedback Hub'!A1" display="Feedback Hub" xr:uid="{7FAD89C5-766F-4EBF-BDF5-E153CCF78D59}"/>
    <hyperlink ref="A13" location="DMA!A1" display="Double Materiality Analysis" xr:uid="{0204DD62-DE75-4716-887B-25EE3648843C}"/>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0055-7EAE-4A3B-A2EE-C1819D643233}">
  <sheetPr>
    <tabColor theme="2"/>
  </sheetPr>
  <dimension ref="A1:O62"/>
  <sheetViews>
    <sheetView showGridLines="0" showRowColHeaders="0" zoomScale="80" zoomScaleNormal="80" workbookViewId="0">
      <selection activeCell="A15" sqref="A15:A16"/>
    </sheetView>
  </sheetViews>
  <sheetFormatPr defaultColWidth="15.75" defaultRowHeight="19.899999999999999" customHeight="1" x14ac:dyDescent="0.25"/>
  <cols>
    <col min="1" max="1" width="35.75" style="25" customWidth="1"/>
    <col min="2" max="2" width="4.75" style="1" customWidth="1"/>
    <col min="3" max="3" width="55.75" style="1" customWidth="1"/>
    <col min="4" max="4" width="100.75" style="1" customWidth="1"/>
    <col min="5" max="16384" width="15.75" style="1"/>
  </cols>
  <sheetData>
    <row r="1" spans="1:15" ht="58.15" customHeight="1" x14ac:dyDescent="0.25"/>
    <row r="2" spans="1:15" ht="19.899999999999999" customHeight="1" x14ac:dyDescent="0.25">
      <c r="F2" s="49"/>
      <c r="G2" s="49"/>
    </row>
    <row r="3" spans="1:15" ht="19.899999999999999" customHeight="1" x14ac:dyDescent="0.25">
      <c r="A3" s="213" t="s">
        <v>465</v>
      </c>
      <c r="B3"/>
      <c r="C3" s="26" t="s">
        <v>418</v>
      </c>
      <c r="D3"/>
      <c r="E3"/>
      <c r="F3"/>
      <c r="G3"/>
      <c r="H3" s="11"/>
    </row>
    <row r="4" spans="1:15" ht="19.899999999999999" customHeight="1" x14ac:dyDescent="0.25">
      <c r="A4" s="213"/>
      <c r="B4" s="11"/>
      <c r="C4" s="11"/>
      <c r="H4" s="11"/>
    </row>
    <row r="5" spans="1:15" ht="19.899999999999999" customHeight="1" x14ac:dyDescent="0.25">
      <c r="A5" s="213" t="s">
        <v>466</v>
      </c>
      <c r="C5" s="33" t="s">
        <v>751</v>
      </c>
      <c r="D5"/>
    </row>
    <row r="6" spans="1:15" ht="19.899999999999999" customHeight="1" x14ac:dyDescent="0.25">
      <c r="A6" s="213"/>
      <c r="C6" s="220" t="s">
        <v>475</v>
      </c>
      <c r="D6" s="221"/>
      <c r="E6" s="17"/>
      <c r="F6" s="17"/>
      <c r="G6" s="17"/>
    </row>
    <row r="7" spans="1:15" ht="19.899999999999999" customHeight="1" x14ac:dyDescent="0.25">
      <c r="A7" s="214" t="s">
        <v>374</v>
      </c>
      <c r="C7" s="221"/>
      <c r="D7" s="221"/>
      <c r="E7" s="17"/>
      <c r="F7" s="17"/>
      <c r="G7" s="17"/>
    </row>
    <row r="8" spans="1:15" ht="19.899999999999999" customHeight="1" x14ac:dyDescent="0.25">
      <c r="A8" s="214"/>
      <c r="C8" s="12"/>
      <c r="D8" s="12"/>
      <c r="E8" s="12"/>
      <c r="F8" s="12"/>
      <c r="G8" s="12"/>
    </row>
    <row r="9" spans="1:15" ht="19.899999999999999" customHeight="1" x14ac:dyDescent="0.25">
      <c r="A9" s="36"/>
      <c r="B9" s="4"/>
      <c r="C9" s="4"/>
      <c r="D9" s="4"/>
      <c r="E9" s="4"/>
      <c r="F9" s="4"/>
      <c r="G9" s="4"/>
      <c r="H9" s="4"/>
      <c r="O9"/>
    </row>
    <row r="10" spans="1:15" ht="19.899999999999999" customHeight="1" x14ac:dyDescent="0.25">
      <c r="A10" s="36" t="s">
        <v>375</v>
      </c>
      <c r="B10" s="4"/>
      <c r="C10" s="4"/>
      <c r="D10" s="4"/>
      <c r="E10" s="4"/>
      <c r="F10" s="4"/>
      <c r="G10" s="4"/>
      <c r="H10" s="4"/>
    </row>
    <row r="11" spans="1:15" ht="19.899999999999999" customHeight="1" x14ac:dyDescent="0.25">
      <c r="A11" s="36" t="s">
        <v>357</v>
      </c>
      <c r="B11" s="3"/>
      <c r="C11" s="3"/>
      <c r="D11" s="3"/>
      <c r="E11" s="3"/>
      <c r="F11" s="3"/>
      <c r="G11" s="3"/>
      <c r="H11" s="3"/>
    </row>
    <row r="12" spans="1:15" ht="19.899999999999999" customHeight="1" x14ac:dyDescent="0.25">
      <c r="A12" s="36" t="s">
        <v>392</v>
      </c>
      <c r="D12"/>
    </row>
    <row r="13" spans="1:15" ht="19.899999999999999" customHeight="1" x14ac:dyDescent="0.25">
      <c r="A13" s="50" t="s">
        <v>418</v>
      </c>
    </row>
    <row r="14" spans="1:15" ht="19.899999999999999" customHeight="1" x14ac:dyDescent="0.25">
      <c r="A14" s="36"/>
      <c r="D14" s="55"/>
      <c r="E14" s="55"/>
      <c r="F14" s="55"/>
      <c r="G14" s="55"/>
    </row>
    <row r="15" spans="1:15" ht="19.899999999999999" customHeight="1" x14ac:dyDescent="0.25">
      <c r="A15" s="213" t="s">
        <v>138</v>
      </c>
    </row>
    <row r="16" spans="1:15" ht="19.899999999999999" customHeight="1" x14ac:dyDescent="0.25">
      <c r="A16" s="213"/>
    </row>
    <row r="17" spans="1:8" ht="19.899999999999999" customHeight="1" x14ac:dyDescent="0.25">
      <c r="A17" s="213" t="s">
        <v>34</v>
      </c>
    </row>
    <row r="18" spans="1:8" ht="19.899999999999999" customHeight="1" x14ac:dyDescent="0.25">
      <c r="A18" s="213"/>
    </row>
    <row r="19" spans="1:8" ht="19.899999999999999" customHeight="1" x14ac:dyDescent="0.25">
      <c r="A19" s="213" t="s">
        <v>5</v>
      </c>
    </row>
    <row r="20" spans="1:8" ht="19.899999999999999" customHeight="1" x14ac:dyDescent="0.25">
      <c r="A20" s="213"/>
    </row>
    <row r="21" spans="1:8" ht="19.899999999999999" customHeight="1" x14ac:dyDescent="0.25">
      <c r="A21" s="213" t="s">
        <v>11</v>
      </c>
    </row>
    <row r="22" spans="1:8" ht="19.899999999999999" customHeight="1" x14ac:dyDescent="0.25">
      <c r="A22" s="213"/>
    </row>
    <row r="23" spans="1:8" ht="19.899999999999999" customHeight="1" x14ac:dyDescent="0.25">
      <c r="A23" s="213" t="s">
        <v>464</v>
      </c>
    </row>
    <row r="24" spans="1:8" ht="19.899999999999999" customHeight="1" x14ac:dyDescent="0.25">
      <c r="A24" s="213"/>
    </row>
    <row r="25" spans="1:8" ht="19.899999999999999" customHeight="1" x14ac:dyDescent="0.25">
      <c r="A25" s="213" t="s">
        <v>718</v>
      </c>
    </row>
    <row r="26" spans="1:8" ht="19.899999999999999" customHeight="1" x14ac:dyDescent="0.25">
      <c r="A26" s="213"/>
    </row>
    <row r="31" spans="1:8" ht="19.899999999999999" customHeight="1" x14ac:dyDescent="0.25">
      <c r="B31" s="3"/>
      <c r="E31" s="3"/>
      <c r="F31" s="3"/>
      <c r="G31" s="3"/>
      <c r="H31" s="3"/>
    </row>
    <row r="33" spans="3:14" ht="19.899999999999999" customHeight="1" x14ac:dyDescent="0.25">
      <c r="D33"/>
    </row>
    <row r="34" spans="3:14" ht="19.899999999999999" customHeight="1" x14ac:dyDescent="0.25">
      <c r="C34" s="33" t="s">
        <v>362</v>
      </c>
    </row>
    <row r="35" spans="3:14" ht="19.899999999999999" customHeight="1" x14ac:dyDescent="0.25">
      <c r="C35" s="215" t="s">
        <v>363</v>
      </c>
      <c r="D35" s="215"/>
      <c r="E35" s="55"/>
      <c r="F35" s="55"/>
      <c r="G35" s="55"/>
    </row>
    <row r="36" spans="3:14" ht="19.899999999999999" customHeight="1" x14ac:dyDescent="0.25">
      <c r="C36" s="27"/>
      <c r="D36" s="27"/>
      <c r="N36"/>
    </row>
    <row r="37" spans="3:14" ht="19.899999999999999" customHeight="1" x14ac:dyDescent="0.25">
      <c r="C37" s="45" t="s">
        <v>396</v>
      </c>
      <c r="D37" s="45" t="s">
        <v>404</v>
      </c>
    </row>
    <row r="38" spans="3:14" ht="19.899999999999999" customHeight="1" x14ac:dyDescent="0.25">
      <c r="C38" s="222" t="s">
        <v>397</v>
      </c>
      <c r="D38" s="133" t="s">
        <v>405</v>
      </c>
      <c r="E38" s="12"/>
      <c r="F38" s="12"/>
      <c r="G38" s="12"/>
    </row>
    <row r="39" spans="3:14" ht="19.899999999999999" customHeight="1" x14ac:dyDescent="0.25">
      <c r="C39" s="223"/>
      <c r="D39" s="138" t="s">
        <v>406</v>
      </c>
      <c r="E39" s="12"/>
      <c r="F39" s="12"/>
      <c r="G39" s="12"/>
    </row>
    <row r="40" spans="3:14" ht="19.899999999999999" customHeight="1" x14ac:dyDescent="0.25">
      <c r="C40" s="223"/>
      <c r="D40" s="138" t="s">
        <v>407</v>
      </c>
    </row>
    <row r="41" spans="3:14" ht="19.899999999999999" customHeight="1" x14ac:dyDescent="0.25">
      <c r="C41" s="141" t="s">
        <v>398</v>
      </c>
      <c r="D41" s="138" t="s">
        <v>413</v>
      </c>
    </row>
    <row r="42" spans="3:14" ht="19.899999999999999" customHeight="1" x14ac:dyDescent="0.25">
      <c r="C42" s="141" t="s">
        <v>399</v>
      </c>
      <c r="D42" s="138" t="s">
        <v>414</v>
      </c>
    </row>
    <row r="43" spans="3:14" ht="19.899999999999999" customHeight="1" x14ac:dyDescent="0.25">
      <c r="C43" s="226" t="s">
        <v>400</v>
      </c>
      <c r="D43" s="138" t="s">
        <v>408</v>
      </c>
    </row>
    <row r="44" spans="3:14" ht="19.899999999999999" customHeight="1" x14ac:dyDescent="0.25">
      <c r="C44" s="227"/>
      <c r="D44" s="138" t="s">
        <v>409</v>
      </c>
    </row>
    <row r="45" spans="3:14" ht="19.899999999999999" customHeight="1" x14ac:dyDescent="0.25">
      <c r="C45" s="224" t="s">
        <v>401</v>
      </c>
      <c r="D45" s="138" t="s">
        <v>410</v>
      </c>
    </row>
    <row r="46" spans="3:14" ht="19.899999999999999" customHeight="1" x14ac:dyDescent="0.25">
      <c r="C46" s="225"/>
      <c r="D46" s="138" t="s">
        <v>411</v>
      </c>
    </row>
    <row r="47" spans="3:14" ht="19.899999999999999" customHeight="1" x14ac:dyDescent="0.25">
      <c r="C47" s="223" t="s">
        <v>402</v>
      </c>
      <c r="D47" s="138" t="s">
        <v>410</v>
      </c>
    </row>
    <row r="48" spans="3:14" ht="19.899999999999999" customHeight="1" x14ac:dyDescent="0.25">
      <c r="C48" s="223"/>
      <c r="D48" s="138" t="s">
        <v>411</v>
      </c>
    </row>
    <row r="49" spans="3:4" ht="19.899999999999999" customHeight="1" x14ac:dyDescent="0.25">
      <c r="C49" s="223"/>
      <c r="D49" s="138" t="s">
        <v>412</v>
      </c>
    </row>
    <row r="50" spans="3:4" ht="19.899999999999999" customHeight="1" x14ac:dyDescent="0.25">
      <c r="C50" s="223" t="s">
        <v>403</v>
      </c>
      <c r="D50" s="138" t="s">
        <v>415</v>
      </c>
    </row>
    <row r="51" spans="3:4" ht="19.899999999999999" customHeight="1" x14ac:dyDescent="0.25">
      <c r="C51" s="223"/>
      <c r="D51" s="138" t="s">
        <v>416</v>
      </c>
    </row>
    <row r="52" spans="3:4" ht="19.899999999999999" customHeight="1" x14ac:dyDescent="0.25">
      <c r="C52" s="27"/>
    </row>
    <row r="53" spans="3:4" ht="19.899999999999999" customHeight="1" x14ac:dyDescent="0.25">
      <c r="C53" s="27"/>
    </row>
    <row r="54" spans="3:4" ht="19.899999999999999" customHeight="1" x14ac:dyDescent="0.25">
      <c r="C54" s="27"/>
      <c r="D54" s="27"/>
    </row>
    <row r="55" spans="3:4" ht="19.899999999999999" customHeight="1" x14ac:dyDescent="0.25">
      <c r="C55" s="33" t="s">
        <v>395</v>
      </c>
      <c r="D55" s="27"/>
    </row>
    <row r="56" spans="3:4" ht="19.899999999999999" customHeight="1" x14ac:dyDescent="0.25">
      <c r="C56" s="216" t="s">
        <v>773</v>
      </c>
      <c r="D56" s="216"/>
    </row>
    <row r="57" spans="3:4" ht="19.899999999999999" customHeight="1" x14ac:dyDescent="0.25">
      <c r="C57" s="216"/>
      <c r="D57" s="216"/>
    </row>
    <row r="58" spans="3:4" ht="19.899999999999999" customHeight="1" x14ac:dyDescent="0.25">
      <c r="C58" s="27"/>
      <c r="D58" s="27"/>
    </row>
    <row r="59" spans="3:4" ht="19.899999999999999" customHeight="1" x14ac:dyDescent="0.25">
      <c r="C59" s="27"/>
      <c r="D59" s="27"/>
    </row>
    <row r="60" spans="3:4" ht="19.899999999999999" customHeight="1" x14ac:dyDescent="0.25">
      <c r="C60" s="27"/>
      <c r="D60" s="27"/>
    </row>
    <row r="61" spans="3:4" ht="19.899999999999999" customHeight="1" x14ac:dyDescent="0.25">
      <c r="C61" s="27"/>
      <c r="D61" s="27"/>
    </row>
    <row r="62" spans="3:4" ht="19.899999999999999" customHeight="1" x14ac:dyDescent="0.25">
      <c r="C62" s="27"/>
      <c r="D62" s="27"/>
    </row>
  </sheetData>
  <sheetProtection algorithmName="SHA-512" hashValue="Gsse2CyyHfbG8WZV1yn3ThCgdfjl6n16EM152KsbYxkWRGLaJ3dbrBAz6kVQbSIqP4004b0XqMUOzhOdQzI1tg==" saltValue="mmZSqlpT2T7MutbCfXk2Bw==" spinCount="100000" sheet="1" objects="1" scenarios="1"/>
  <mergeCells count="17">
    <mergeCell ref="C56:D57"/>
    <mergeCell ref="C35:D35"/>
    <mergeCell ref="C38:C40"/>
    <mergeCell ref="C47:C49"/>
    <mergeCell ref="C50:C51"/>
    <mergeCell ref="C45:C46"/>
    <mergeCell ref="C43:C44"/>
    <mergeCell ref="A3:A4"/>
    <mergeCell ref="A5:A6"/>
    <mergeCell ref="A7:A8"/>
    <mergeCell ref="A15:A16"/>
    <mergeCell ref="A17:A18"/>
    <mergeCell ref="A25:A26"/>
    <mergeCell ref="A19:A20"/>
    <mergeCell ref="A21:A22"/>
    <mergeCell ref="A23:A24"/>
    <mergeCell ref="C6:D7"/>
  </mergeCells>
  <hyperlinks>
    <hyperlink ref="A7" location="'ESG Strategy'!A1" display="Environmetal KPIs" xr:uid="{FA02347A-0339-4CD8-ACA7-434E71F2DDDE}"/>
    <hyperlink ref="A3" location="Cover!A1" display="Home" xr:uid="{F7B7ED43-1528-454C-919A-4CF2273AB579}"/>
    <hyperlink ref="A10" location="'ESG Governance Model'!A1" display="ESG Governance Model" xr:uid="{780E6CE3-9B69-4A3A-BB40-B9185BF905C4}"/>
    <hyperlink ref="A11" location="'Sustainability Commitments'!A1" display="Sustainability Commitments" xr:uid="{EB8B3E3D-6B9D-46A1-9BB3-9ED728FFDDE7}"/>
    <hyperlink ref="A12" location="'ESG Accounting Principles'!A1" display="ESG Accounting Principles" xr:uid="{A255A2D2-4391-4A75-A4FA-1B0D87F4EF8E}"/>
    <hyperlink ref="A13" location="DMA!A1" display="Double Materiality Analysis" xr:uid="{26DED874-3D90-475D-8ACB-93DE4F845FA6}"/>
    <hyperlink ref="A15" location="'EU Taxonomy'!A1" display="EU Taxonomy" xr:uid="{8A4EE919-D0C7-40E1-B0B5-FD05566099AB}"/>
    <hyperlink ref="A19" location="'Social KPIs'!A1" display="Social KPIs" xr:uid="{9078D6E3-E0E7-4018-8A06-6CB52D7CD457}"/>
    <hyperlink ref="A21" location="'Governance KPIs'!A1" display="Governance KPIs" xr:uid="{0546618B-CA78-40EC-930D-378B96FC2BA7}"/>
    <hyperlink ref="A23" location="'Standards and Ratings'!A1" display="Standards and Rating" xr:uid="{4D0FA91A-BA81-4032-956F-B19AEF3E469F}"/>
    <hyperlink ref="A17" location="'Environmental KPIs'!A1" display="Environmental KPIs" xr:uid="{ECA8EF44-B3AA-4381-B629-31D093BB18B3}"/>
    <hyperlink ref="A5:A6" location="'About &amp; Content'!A1" display="About &amp; Content" xr:uid="{E4E65B1D-92B1-46A3-8C73-F50A7EB82049}"/>
    <hyperlink ref="A25:A26" location="'Feedback Hub'!A1" display="Feedback Hub" xr:uid="{A9CC376A-4FE8-4342-BE8B-838F844BF12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C463-EF71-4618-9CAA-B46418A93472}">
  <sheetPr>
    <tabColor theme="6"/>
  </sheetPr>
  <dimension ref="A1:D26"/>
  <sheetViews>
    <sheetView showGridLines="0" showRowColHeaders="0" zoomScale="80" zoomScaleNormal="80" workbookViewId="0">
      <selection activeCell="A12" sqref="A12"/>
    </sheetView>
  </sheetViews>
  <sheetFormatPr defaultColWidth="15.75" defaultRowHeight="19.899999999999999" customHeight="1" x14ac:dyDescent="0.25"/>
  <cols>
    <col min="1" max="1" width="35.75" style="25" customWidth="1"/>
    <col min="2" max="2" width="4.75" style="27" customWidth="1"/>
    <col min="3" max="3" width="80.75" style="27" customWidth="1"/>
    <col min="4" max="16384" width="15.75" style="27"/>
  </cols>
  <sheetData>
    <row r="1" spans="1:4" ht="58.15" customHeight="1" x14ac:dyDescent="0.25"/>
    <row r="3" spans="1:4" ht="19.899999999999999" customHeight="1" x14ac:dyDescent="0.25">
      <c r="A3" s="213" t="s">
        <v>465</v>
      </c>
      <c r="C3" s="26" t="s">
        <v>138</v>
      </c>
    </row>
    <row r="4" spans="1:4" ht="19.899999999999999" customHeight="1" x14ac:dyDescent="0.25">
      <c r="A4" s="213"/>
    </row>
    <row r="5" spans="1:4" ht="19.899999999999999" customHeight="1" x14ac:dyDescent="0.25">
      <c r="A5" s="213" t="s">
        <v>466</v>
      </c>
      <c r="C5" s="38" t="s">
        <v>719</v>
      </c>
    </row>
    <row r="6" spans="1:4" ht="19.899999999999999" customHeight="1" x14ac:dyDescent="0.25">
      <c r="A6" s="213"/>
      <c r="C6" s="39" t="s">
        <v>719</v>
      </c>
    </row>
    <row r="7" spans="1:4" ht="19.899999999999999" customHeight="1" x14ac:dyDescent="0.25">
      <c r="A7" s="213" t="s">
        <v>374</v>
      </c>
      <c r="C7" s="39" t="s">
        <v>51</v>
      </c>
    </row>
    <row r="8" spans="1:4" ht="19.899999999999999" customHeight="1" x14ac:dyDescent="0.25">
      <c r="A8" s="213"/>
      <c r="C8" s="39"/>
      <c r="D8" s="215"/>
    </row>
    <row r="9" spans="1:4" ht="19.899999999999999" customHeight="1" x14ac:dyDescent="0.25">
      <c r="A9" s="214" t="s">
        <v>138</v>
      </c>
      <c r="C9" s="38" t="s">
        <v>359</v>
      </c>
      <c r="D9" s="215"/>
    </row>
    <row r="10" spans="1:4" ht="19.899999999999999" customHeight="1" x14ac:dyDescent="0.25">
      <c r="A10" s="214"/>
      <c r="C10" s="39" t="s">
        <v>21</v>
      </c>
    </row>
    <row r="11" spans="1:4" ht="19.899999999999999" customHeight="1" x14ac:dyDescent="0.25">
      <c r="A11" s="36"/>
      <c r="C11" s="39"/>
    </row>
    <row r="12" spans="1:4" ht="19.899999999999999" customHeight="1" x14ac:dyDescent="0.25">
      <c r="A12" s="36" t="s">
        <v>719</v>
      </c>
      <c r="C12" s="38" t="s">
        <v>360</v>
      </c>
    </row>
    <row r="13" spans="1:4" ht="19.899999999999999" customHeight="1" x14ac:dyDescent="0.25">
      <c r="A13" s="36" t="s">
        <v>359</v>
      </c>
      <c r="C13" s="39" t="s">
        <v>774</v>
      </c>
    </row>
    <row r="14" spans="1:4" ht="19.899999999999999" customHeight="1" x14ac:dyDescent="0.25">
      <c r="A14" s="36" t="s">
        <v>360</v>
      </c>
      <c r="C14" s="39"/>
    </row>
    <row r="15" spans="1:4" ht="19.899999999999999" customHeight="1" x14ac:dyDescent="0.25">
      <c r="A15" s="36" t="s">
        <v>361</v>
      </c>
      <c r="C15" s="38" t="s">
        <v>361</v>
      </c>
    </row>
    <row r="16" spans="1:4" ht="19.899999999999999" customHeight="1" x14ac:dyDescent="0.25">
      <c r="A16" s="36"/>
      <c r="C16" s="39" t="s">
        <v>775</v>
      </c>
    </row>
    <row r="17" spans="1:1" ht="19.899999999999999" customHeight="1" x14ac:dyDescent="0.25">
      <c r="A17" s="213" t="s">
        <v>34</v>
      </c>
    </row>
    <row r="18" spans="1:1" ht="19.899999999999999" customHeight="1" x14ac:dyDescent="0.25">
      <c r="A18" s="213"/>
    </row>
    <row r="19" spans="1:1" ht="19.899999999999999" customHeight="1" x14ac:dyDescent="0.25">
      <c r="A19" s="213" t="s">
        <v>5</v>
      </c>
    </row>
    <row r="20" spans="1:1" ht="19.899999999999999" customHeight="1" x14ac:dyDescent="0.25">
      <c r="A20" s="213"/>
    </row>
    <row r="21" spans="1:1" ht="19.899999999999999" customHeight="1" x14ac:dyDescent="0.25">
      <c r="A21" s="213" t="s">
        <v>11</v>
      </c>
    </row>
    <row r="22" spans="1:1" ht="19.899999999999999" customHeight="1" x14ac:dyDescent="0.25">
      <c r="A22" s="213"/>
    </row>
    <row r="23" spans="1:1" ht="19.899999999999999" customHeight="1" x14ac:dyDescent="0.25">
      <c r="A23" s="213" t="s">
        <v>464</v>
      </c>
    </row>
    <row r="24" spans="1:1" ht="19.899999999999999" customHeight="1" x14ac:dyDescent="0.25">
      <c r="A24" s="213"/>
    </row>
    <row r="25" spans="1:1" ht="19.899999999999999" customHeight="1" x14ac:dyDescent="0.25">
      <c r="A25" s="213" t="s">
        <v>718</v>
      </c>
    </row>
    <row r="26" spans="1:1" ht="19.899999999999999" customHeight="1" x14ac:dyDescent="0.25">
      <c r="A26" s="213"/>
    </row>
  </sheetData>
  <sheetProtection algorithmName="SHA-512" hashValue="E6Fygg2FNaeUWuud9xIdyZArnBFTwDg09Kq2XwPOdxATXV/4MY75ymWag4W42Kmr3eNKyTaw0svBpWi85wYhBQ==" saltValue="3YI1DjsuiXrZHTw/PPfcOA==" spinCount="100000" sheet="1" objects="1" scenarios="1"/>
  <mergeCells count="10">
    <mergeCell ref="D8:D9"/>
    <mergeCell ref="A3:A4"/>
    <mergeCell ref="A5:A6"/>
    <mergeCell ref="A7:A8"/>
    <mergeCell ref="A9:A10"/>
    <mergeCell ref="A19:A20"/>
    <mergeCell ref="A21:A22"/>
    <mergeCell ref="A23:A24"/>
    <mergeCell ref="A25:A26"/>
    <mergeCell ref="A17:A18"/>
  </mergeCells>
  <hyperlinks>
    <hyperlink ref="C5" location="'Taxonomy Summary'!A1" display="Taxonomy summary" xr:uid="{F789A426-D0AB-42F0-A8DF-CB9542B73D8F}"/>
    <hyperlink ref="C9" location="Revenue!A1" display="Revenue KPIs" xr:uid="{F0EBD575-9003-47E9-BA2A-F6CEA605612E}"/>
    <hyperlink ref="C12" location="Capex!A1" display="Capex KPIs" xr:uid="{ED8EC7D1-AED7-42C7-ADC0-DD25C5F8F613}"/>
    <hyperlink ref="C15" location="Opex!A1" display="Opex KPIs" xr:uid="{DFE2D279-79C8-425E-A437-486D5BD34228}"/>
    <hyperlink ref="A7" location="'ESG Strategy'!A1" display="Environmetal KPIs" xr:uid="{C5B217A0-B9ED-433C-B19F-3CA3B3AAEF4F}"/>
    <hyperlink ref="A9" location="'EU Taxonomy'!A1" display="EU Taxonomy" xr:uid="{BDF4E248-CE2A-4FFB-9B17-C561ED6229A5}"/>
    <hyperlink ref="A3" location="Cover!A1" display="Home" xr:uid="{982DFFE8-8C12-4815-91B5-A7C70A0A3CB6}"/>
    <hyperlink ref="A12" location="'Taxonomy Summary'!A1" display="Taxonomy summary" xr:uid="{E3A318B4-D10A-4AD4-A209-ABE17B03A056}"/>
    <hyperlink ref="A13" location="Revenue!A1" display="Revenue KPIs" xr:uid="{4D8DB5EC-8D3D-4CF6-9454-D0A38301D493}"/>
    <hyperlink ref="A14" location="Capex!A1" display="Capex KPIs" xr:uid="{E11E0BC2-4B33-4D16-A5F2-D1D13BFD37E2}"/>
    <hyperlink ref="A15" location="Opex!A1" display="Opex KPIs" xr:uid="{32DDC114-2DA1-4814-9AE8-E64174F1A454}"/>
    <hyperlink ref="A19" location="'Social KPIs'!A1" display="Social KPIs" xr:uid="{F89B5A8F-EE16-4446-800D-5F8373574EF0}"/>
    <hyperlink ref="A21" location="'Governance KPIs'!A1" display="Governance KPIs" xr:uid="{B77D39E7-4A98-4DB6-AFB9-64F897D643DF}"/>
    <hyperlink ref="A23" location="'Standards and Ratings'!A1" display="Standards and Rating" xr:uid="{DA1B3B97-53CA-4B33-9891-94F127A44255}"/>
    <hyperlink ref="A17" location="'Environmental KPIs'!A1" display="Environmental KPIs" xr:uid="{7A4AB969-D8CB-4424-822F-259D4A223AD7}"/>
    <hyperlink ref="A5:A6" location="'About &amp; Content'!A1" display="About &amp; Content" xr:uid="{A8F67971-7A76-4320-9B09-F97ADD681226}"/>
    <hyperlink ref="A25:A26" location="'Feedback Hub'!A1" display="Feedback Hub" xr:uid="{5E44DA48-CE85-44BF-BD11-0DB77E30250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9FB2-B02F-477B-80BC-8C96D2CCCBB4}">
  <sheetPr>
    <tabColor theme="2"/>
  </sheetPr>
  <dimension ref="A1:G115"/>
  <sheetViews>
    <sheetView showGridLines="0" showRowColHeaders="0" zoomScale="80" zoomScaleNormal="80" workbookViewId="0">
      <selection activeCell="A13" sqref="A13"/>
    </sheetView>
  </sheetViews>
  <sheetFormatPr defaultColWidth="15.75" defaultRowHeight="19.899999999999999" customHeight="1" x14ac:dyDescent="0.25"/>
  <cols>
    <col min="1" max="1" width="35.75" style="25" customWidth="1"/>
    <col min="2" max="2" width="4.75" style="27" customWidth="1"/>
    <col min="3" max="3" width="10.75" style="27" customWidth="1"/>
    <col min="4" max="7" width="20.75" style="27" customWidth="1"/>
    <col min="8" max="16384" width="15.75" style="27"/>
  </cols>
  <sheetData>
    <row r="1" spans="1:7" ht="58.15" customHeight="1" x14ac:dyDescent="0.25"/>
    <row r="3" spans="1:7" ht="19.899999999999999" customHeight="1" x14ac:dyDescent="0.25">
      <c r="A3" s="213" t="s">
        <v>465</v>
      </c>
      <c r="C3" s="26" t="s">
        <v>719</v>
      </c>
    </row>
    <row r="4" spans="1:7" ht="19.899999999999999" customHeight="1" x14ac:dyDescent="0.25">
      <c r="A4" s="213"/>
    </row>
    <row r="5" spans="1:7" ht="19.899999999999999" customHeight="1" x14ac:dyDescent="0.25">
      <c r="A5" s="213" t="s">
        <v>466</v>
      </c>
      <c r="C5" s="45" t="s">
        <v>48</v>
      </c>
      <c r="D5" s="45"/>
      <c r="E5" s="59" t="s">
        <v>20</v>
      </c>
      <c r="F5" s="59" t="s">
        <v>22</v>
      </c>
      <c r="G5" s="59" t="s">
        <v>23</v>
      </c>
    </row>
    <row r="6" spans="1:7" ht="19.899999999999999" customHeight="1" x14ac:dyDescent="0.25">
      <c r="A6" s="213"/>
      <c r="C6" s="222" t="s">
        <v>127</v>
      </c>
      <c r="D6" s="133" t="s">
        <v>49</v>
      </c>
      <c r="E6" s="142">
        <v>0</v>
      </c>
      <c r="F6" s="142">
        <v>0</v>
      </c>
      <c r="G6" s="142">
        <v>0</v>
      </c>
    </row>
    <row r="7" spans="1:7" ht="19.899999999999999" customHeight="1" x14ac:dyDescent="0.25">
      <c r="A7" s="213" t="s">
        <v>374</v>
      </c>
      <c r="C7" s="223"/>
      <c r="D7" s="138" t="s">
        <v>50</v>
      </c>
      <c r="E7" s="143">
        <v>0.66900000000000004</v>
      </c>
      <c r="F7" s="143">
        <v>0.42399999999999999</v>
      </c>
      <c r="G7" s="143">
        <v>0.81899999999999995</v>
      </c>
    </row>
    <row r="8" spans="1:7" ht="19.899999999999999" customHeight="1" x14ac:dyDescent="0.25">
      <c r="A8" s="213"/>
      <c r="C8" s="228" t="s">
        <v>128</v>
      </c>
      <c r="D8" s="138" t="s">
        <v>49</v>
      </c>
      <c r="E8" s="143">
        <v>0</v>
      </c>
      <c r="F8" s="143">
        <v>4.2000000000000003E-2</v>
      </c>
      <c r="G8" s="143">
        <v>4.2999999999999997E-2</v>
      </c>
    </row>
    <row r="9" spans="1:7" ht="19.899999999999999" customHeight="1" x14ac:dyDescent="0.25">
      <c r="A9" s="214" t="s">
        <v>138</v>
      </c>
      <c r="C9" s="228"/>
      <c r="D9" s="138" t="s">
        <v>50</v>
      </c>
      <c r="E9" s="143">
        <v>0</v>
      </c>
      <c r="F9" s="143">
        <v>4.2000000000000003E-2</v>
      </c>
      <c r="G9" s="143">
        <v>4.2999999999999997E-2</v>
      </c>
    </row>
    <row r="10" spans="1:7" ht="19.899999999999999" customHeight="1" x14ac:dyDescent="0.25">
      <c r="A10" s="214"/>
      <c r="C10" s="228" t="s">
        <v>129</v>
      </c>
      <c r="D10" s="138" t="s">
        <v>49</v>
      </c>
      <c r="E10" s="143">
        <v>0</v>
      </c>
      <c r="F10" s="143">
        <v>0</v>
      </c>
      <c r="G10" s="143">
        <v>0</v>
      </c>
    </row>
    <row r="11" spans="1:7" ht="19.899999999999999" customHeight="1" x14ac:dyDescent="0.25">
      <c r="A11" s="36"/>
      <c r="C11" s="228"/>
      <c r="D11" s="138" t="s">
        <v>50</v>
      </c>
      <c r="E11" s="143">
        <v>0</v>
      </c>
      <c r="F11" s="143">
        <v>0</v>
      </c>
      <c r="G11" s="143">
        <v>0</v>
      </c>
    </row>
    <row r="12" spans="1:7" ht="19.899999999999999" customHeight="1" x14ac:dyDescent="0.25">
      <c r="A12" s="50" t="s">
        <v>719</v>
      </c>
      <c r="C12" s="228" t="s">
        <v>130</v>
      </c>
      <c r="D12" s="138" t="s">
        <v>49</v>
      </c>
      <c r="E12" s="143">
        <v>0</v>
      </c>
      <c r="F12" s="143">
        <v>0</v>
      </c>
      <c r="G12" s="143">
        <v>0</v>
      </c>
    </row>
    <row r="13" spans="1:7" ht="19.899999999999999" customHeight="1" x14ac:dyDescent="0.25">
      <c r="A13" s="36" t="s">
        <v>359</v>
      </c>
      <c r="C13" s="228"/>
      <c r="D13" s="138" t="s">
        <v>50</v>
      </c>
      <c r="E13" s="143">
        <v>0.219</v>
      </c>
      <c r="F13" s="143">
        <v>9.1999999999999998E-2</v>
      </c>
      <c r="G13" s="143">
        <v>3.7999999999999999E-2</v>
      </c>
    </row>
    <row r="14" spans="1:7" ht="19.899999999999999" customHeight="1" x14ac:dyDescent="0.25">
      <c r="A14" s="36" t="s">
        <v>360</v>
      </c>
      <c r="C14" s="228" t="s">
        <v>131</v>
      </c>
      <c r="D14" s="138" t="s">
        <v>49</v>
      </c>
      <c r="E14" s="143">
        <v>0</v>
      </c>
      <c r="F14" s="143">
        <v>0</v>
      </c>
      <c r="G14" s="143">
        <v>0</v>
      </c>
    </row>
    <row r="15" spans="1:7" ht="19.899999999999999" customHeight="1" x14ac:dyDescent="0.25">
      <c r="A15" s="36" t="s">
        <v>361</v>
      </c>
      <c r="C15" s="228"/>
      <c r="D15" s="138" t="s">
        <v>50</v>
      </c>
      <c r="E15" s="143">
        <v>0</v>
      </c>
      <c r="F15" s="143">
        <v>0</v>
      </c>
      <c r="G15" s="143">
        <v>0</v>
      </c>
    </row>
    <row r="16" spans="1:7" ht="19.899999999999999" customHeight="1" x14ac:dyDescent="0.25">
      <c r="A16" s="36"/>
      <c r="C16" s="228" t="s">
        <v>132</v>
      </c>
      <c r="D16" s="138" t="s">
        <v>49</v>
      </c>
      <c r="E16" s="143">
        <v>0</v>
      </c>
      <c r="F16" s="143">
        <v>0</v>
      </c>
      <c r="G16" s="143">
        <v>0</v>
      </c>
    </row>
    <row r="17" spans="1:7" ht="19.899999999999999" customHeight="1" x14ac:dyDescent="0.25">
      <c r="A17" s="213" t="s">
        <v>34</v>
      </c>
      <c r="C17" s="228"/>
      <c r="D17" s="138" t="s">
        <v>50</v>
      </c>
      <c r="E17" s="143">
        <v>0</v>
      </c>
      <c r="F17" s="143">
        <v>0</v>
      </c>
      <c r="G17" s="143">
        <v>0</v>
      </c>
    </row>
    <row r="18" spans="1:7" ht="19.899999999999999" customHeight="1" x14ac:dyDescent="0.25">
      <c r="A18" s="213"/>
    </row>
    <row r="19" spans="1:7" ht="19.899999999999999" customHeight="1" x14ac:dyDescent="0.25">
      <c r="A19" s="213" t="s">
        <v>5</v>
      </c>
      <c r="C19" s="229" t="s">
        <v>785</v>
      </c>
      <c r="D19" s="216"/>
      <c r="E19" s="216"/>
      <c r="F19" s="216"/>
      <c r="G19" s="216"/>
    </row>
    <row r="20" spans="1:7" ht="19.899999999999999" customHeight="1" x14ac:dyDescent="0.25">
      <c r="A20" s="213"/>
      <c r="C20" s="216"/>
      <c r="D20" s="216"/>
      <c r="E20" s="216"/>
      <c r="F20" s="216"/>
      <c r="G20" s="216"/>
    </row>
    <row r="21" spans="1:7" ht="19.899999999999999" customHeight="1" x14ac:dyDescent="0.25">
      <c r="A21" s="213" t="s">
        <v>11</v>
      </c>
    </row>
    <row r="22" spans="1:7" ht="19.899999999999999" customHeight="1" x14ac:dyDescent="0.25">
      <c r="A22" s="213"/>
    </row>
    <row r="23" spans="1:7" ht="19.899999999999999" customHeight="1" x14ac:dyDescent="0.25">
      <c r="A23" s="213" t="s">
        <v>464</v>
      </c>
      <c r="C23" s="33" t="s">
        <v>51</v>
      </c>
    </row>
    <row r="24" spans="1:7" ht="19.899999999999999" customHeight="1" x14ac:dyDescent="0.25">
      <c r="A24" s="213"/>
    </row>
    <row r="25" spans="1:7" ht="19.899999999999999" customHeight="1" x14ac:dyDescent="0.25">
      <c r="A25" s="213" t="s">
        <v>718</v>
      </c>
      <c r="C25" s="40" t="s">
        <v>138</v>
      </c>
    </row>
    <row r="26" spans="1:7" ht="19.899999999999999" customHeight="1" x14ac:dyDescent="0.25">
      <c r="A26" s="213"/>
      <c r="C26" s="216" t="s">
        <v>476</v>
      </c>
      <c r="D26" s="216"/>
      <c r="E26" s="216"/>
      <c r="F26" s="216"/>
      <c r="G26" s="216"/>
    </row>
    <row r="27" spans="1:7" ht="19.899999999999999" customHeight="1" x14ac:dyDescent="0.25">
      <c r="C27" s="216"/>
      <c r="D27" s="216"/>
      <c r="E27" s="216"/>
      <c r="F27" s="216"/>
      <c r="G27" s="216"/>
    </row>
    <row r="28" spans="1:7" ht="19.899999999999999" customHeight="1" x14ac:dyDescent="0.25">
      <c r="C28" s="216"/>
      <c r="D28" s="216"/>
      <c r="E28" s="216"/>
      <c r="F28" s="216"/>
      <c r="G28" s="216"/>
    </row>
    <row r="29" spans="1:7" ht="19.899999999999999" customHeight="1" x14ac:dyDescent="0.25">
      <c r="C29" s="216"/>
      <c r="D29" s="216"/>
      <c r="E29" s="216"/>
      <c r="F29" s="216"/>
      <c r="G29" s="216"/>
    </row>
    <row r="30" spans="1:7" ht="20.100000000000001" customHeight="1" x14ac:dyDescent="0.25">
      <c r="C30" s="216"/>
      <c r="D30" s="216"/>
      <c r="E30" s="216"/>
      <c r="F30" s="216"/>
      <c r="G30" s="216"/>
    </row>
    <row r="31" spans="1:7" ht="18.95" customHeight="1" x14ac:dyDescent="0.25">
      <c r="C31" s="216"/>
      <c r="D31" s="216"/>
      <c r="E31" s="216"/>
      <c r="F31" s="216"/>
      <c r="G31" s="216"/>
    </row>
    <row r="32" spans="1:7" ht="18.95" customHeight="1" x14ac:dyDescent="0.25">
      <c r="C32" s="61" t="s">
        <v>139</v>
      </c>
      <c r="D32" s="37"/>
      <c r="E32" s="37"/>
      <c r="F32" s="37"/>
      <c r="G32" s="37"/>
    </row>
    <row r="33" spans="3:7" ht="18.95" customHeight="1" x14ac:dyDescent="0.25">
      <c r="C33" s="230" t="s">
        <v>144</v>
      </c>
      <c r="D33" s="230"/>
      <c r="E33" s="230"/>
      <c r="F33" s="230"/>
      <c r="G33" s="230"/>
    </row>
    <row r="34" spans="3:7" ht="18.95" customHeight="1" x14ac:dyDescent="0.25">
      <c r="C34" s="230"/>
      <c r="D34" s="230"/>
      <c r="E34" s="230"/>
      <c r="F34" s="230"/>
      <c r="G34" s="230"/>
    </row>
    <row r="35" spans="3:7" ht="20.100000000000001" customHeight="1" x14ac:dyDescent="0.25">
      <c r="C35" s="230"/>
      <c r="D35" s="230"/>
      <c r="E35" s="230"/>
      <c r="F35" s="230"/>
      <c r="G35" s="230"/>
    </row>
    <row r="36" spans="3:7" ht="20.100000000000001" customHeight="1" x14ac:dyDescent="0.25">
      <c r="C36" s="230"/>
      <c r="D36" s="230"/>
      <c r="E36" s="230"/>
      <c r="F36" s="230"/>
      <c r="G36" s="230"/>
    </row>
    <row r="37" spans="3:7" ht="20.100000000000001" customHeight="1" x14ac:dyDescent="0.25">
      <c r="C37" s="61" t="s">
        <v>140</v>
      </c>
      <c r="D37" s="35"/>
      <c r="E37" s="35"/>
      <c r="F37" s="35"/>
      <c r="G37" s="35"/>
    </row>
    <row r="38" spans="3:7" ht="20.100000000000001" customHeight="1" x14ac:dyDescent="0.25">
      <c r="C38" s="230" t="s">
        <v>142</v>
      </c>
      <c r="D38" s="230"/>
      <c r="E38" s="230"/>
      <c r="F38" s="230"/>
      <c r="G38" s="230"/>
    </row>
    <row r="39" spans="3:7" ht="20.100000000000001" customHeight="1" x14ac:dyDescent="0.25">
      <c r="C39" s="230"/>
      <c r="D39" s="230"/>
      <c r="E39" s="230"/>
      <c r="F39" s="230"/>
      <c r="G39" s="230"/>
    </row>
    <row r="40" spans="3:7" ht="20.100000000000001" customHeight="1" x14ac:dyDescent="0.25">
      <c r="C40" s="230"/>
      <c r="D40" s="230"/>
      <c r="E40" s="230"/>
      <c r="F40" s="230"/>
      <c r="G40" s="230"/>
    </row>
    <row r="41" spans="3:7" ht="19.899999999999999" customHeight="1" x14ac:dyDescent="0.25">
      <c r="C41" s="61" t="s">
        <v>141</v>
      </c>
      <c r="D41" s="35"/>
      <c r="E41" s="35"/>
      <c r="F41" s="35"/>
      <c r="G41" s="35"/>
    </row>
    <row r="42" spans="3:7" ht="19.899999999999999" customHeight="1" x14ac:dyDescent="0.25">
      <c r="C42" s="230" t="s">
        <v>143</v>
      </c>
      <c r="D42" s="230"/>
      <c r="E42" s="230"/>
      <c r="F42" s="230"/>
      <c r="G42" s="230"/>
    </row>
    <row r="43" spans="3:7" ht="19.899999999999999" customHeight="1" x14ac:dyDescent="0.25">
      <c r="C43" s="230"/>
      <c r="D43" s="230"/>
      <c r="E43" s="230"/>
      <c r="F43" s="230"/>
      <c r="G43" s="230"/>
    </row>
    <row r="44" spans="3:7" ht="20.100000000000001" customHeight="1" x14ac:dyDescent="0.25"/>
    <row r="45" spans="3:7" ht="20.100000000000001" customHeight="1" x14ac:dyDescent="0.25">
      <c r="C45" s="40" t="s">
        <v>52</v>
      </c>
    </row>
    <row r="46" spans="3:7" ht="20.100000000000001" customHeight="1" x14ac:dyDescent="0.25">
      <c r="C46" s="216" t="s">
        <v>727</v>
      </c>
      <c r="D46" s="216"/>
      <c r="E46" s="216"/>
      <c r="F46" s="216"/>
      <c r="G46" s="216"/>
    </row>
    <row r="47" spans="3:7" ht="19.899999999999999" customHeight="1" x14ac:dyDescent="0.25">
      <c r="C47" s="216"/>
      <c r="D47" s="216"/>
      <c r="E47" s="216"/>
      <c r="F47" s="216"/>
      <c r="G47" s="216"/>
    </row>
    <row r="48" spans="3:7" ht="19.899999999999999" customHeight="1" x14ac:dyDescent="0.25">
      <c r="C48" s="216"/>
      <c r="D48" s="216"/>
      <c r="E48" s="216"/>
      <c r="F48" s="216"/>
      <c r="G48" s="216"/>
    </row>
    <row r="49" spans="3:7" ht="19.899999999999999" customHeight="1" x14ac:dyDescent="0.25">
      <c r="C49" s="28"/>
      <c r="D49" s="28"/>
      <c r="E49" s="28"/>
      <c r="F49" s="28"/>
      <c r="G49" s="28"/>
    </row>
    <row r="50" spans="3:7" ht="9.9499999999999993" customHeight="1" x14ac:dyDescent="0.25">
      <c r="C50" s="61" t="s">
        <v>20</v>
      </c>
    </row>
    <row r="51" spans="3:7" ht="19.899999999999999" customHeight="1" x14ac:dyDescent="0.25">
      <c r="C51" s="230" t="s">
        <v>151</v>
      </c>
      <c r="D51" s="230"/>
      <c r="E51" s="230"/>
      <c r="F51" s="230"/>
      <c r="G51" s="230"/>
    </row>
    <row r="52" spans="3:7" ht="19.899999999999999" customHeight="1" x14ac:dyDescent="0.25">
      <c r="C52" s="230"/>
      <c r="D52" s="230"/>
      <c r="E52" s="230"/>
      <c r="F52" s="230"/>
      <c r="G52" s="230"/>
    </row>
    <row r="53" spans="3:7" ht="19.899999999999999" customHeight="1" x14ac:dyDescent="0.25">
      <c r="C53" s="60"/>
      <c r="D53" s="60"/>
      <c r="E53" s="60"/>
      <c r="F53" s="60"/>
      <c r="G53" s="60"/>
    </row>
    <row r="54" spans="3:7" ht="19.899999999999999" customHeight="1" x14ac:dyDescent="0.25">
      <c r="C54" s="61" t="s">
        <v>152</v>
      </c>
      <c r="D54" s="37"/>
    </row>
    <row r="55" spans="3:7" ht="19.899999999999999" customHeight="1" x14ac:dyDescent="0.25">
      <c r="C55" s="230" t="s">
        <v>153</v>
      </c>
      <c r="D55" s="230"/>
      <c r="E55" s="230"/>
      <c r="F55" s="230"/>
      <c r="G55" s="230"/>
    </row>
    <row r="56" spans="3:7" ht="19.899999999999999" customHeight="1" x14ac:dyDescent="0.25">
      <c r="C56" s="230"/>
      <c r="D56" s="230"/>
      <c r="E56" s="230"/>
      <c r="F56" s="230"/>
      <c r="G56" s="230"/>
    </row>
    <row r="57" spans="3:7" ht="15" customHeight="1" x14ac:dyDescent="0.25">
      <c r="C57" s="60"/>
      <c r="D57" s="60"/>
      <c r="E57" s="60"/>
      <c r="F57" s="60"/>
      <c r="G57" s="60"/>
    </row>
    <row r="58" spans="3:7" ht="19.899999999999999" customHeight="1" x14ac:dyDescent="0.25">
      <c r="C58" s="61" t="s">
        <v>154</v>
      </c>
      <c r="D58" s="37"/>
    </row>
    <row r="59" spans="3:7" ht="19.899999999999999" customHeight="1" x14ac:dyDescent="0.25">
      <c r="C59" s="230" t="s">
        <v>765</v>
      </c>
      <c r="D59" s="230"/>
      <c r="E59" s="230"/>
      <c r="F59" s="230"/>
      <c r="G59" s="230"/>
    </row>
    <row r="60" spans="3:7" ht="19.899999999999999" customHeight="1" x14ac:dyDescent="0.25">
      <c r="C60" s="230"/>
      <c r="D60" s="230"/>
      <c r="E60" s="230"/>
      <c r="F60" s="230"/>
      <c r="G60" s="230"/>
    </row>
    <row r="61" spans="3:7" ht="19.899999999999999" customHeight="1" x14ac:dyDescent="0.25">
      <c r="C61" s="230"/>
      <c r="D61" s="230"/>
      <c r="E61" s="230"/>
      <c r="F61" s="230"/>
      <c r="G61" s="230"/>
    </row>
    <row r="62" spans="3:7" ht="19.899999999999999" customHeight="1" x14ac:dyDescent="0.25">
      <c r="C62" s="60"/>
      <c r="D62" s="60"/>
      <c r="E62" s="60"/>
      <c r="F62" s="60"/>
      <c r="G62" s="60"/>
    </row>
    <row r="63" spans="3:7" ht="19.899999999999999" customHeight="1" x14ac:dyDescent="0.25">
      <c r="C63" s="61" t="s">
        <v>155</v>
      </c>
      <c r="D63" s="37"/>
    </row>
    <row r="64" spans="3:7" ht="19.899999999999999" customHeight="1" x14ac:dyDescent="0.25">
      <c r="C64" s="230" t="s">
        <v>726</v>
      </c>
      <c r="D64" s="230"/>
      <c r="E64" s="230"/>
      <c r="F64" s="230"/>
      <c r="G64" s="230"/>
    </row>
    <row r="65" spans="3:7" ht="19.899999999999999" customHeight="1" x14ac:dyDescent="0.25">
      <c r="C65" s="230"/>
      <c r="D65" s="230"/>
      <c r="E65" s="230"/>
      <c r="F65" s="230"/>
      <c r="G65" s="230"/>
    </row>
    <row r="66" spans="3:7" ht="19.899999999999999" customHeight="1" x14ac:dyDescent="0.25">
      <c r="C66" s="60"/>
      <c r="D66" s="60"/>
      <c r="E66" s="60"/>
      <c r="F66" s="60"/>
      <c r="G66" s="60"/>
    </row>
    <row r="67" spans="3:7" ht="19.899999999999999" customHeight="1" x14ac:dyDescent="0.25">
      <c r="C67" s="61" t="s">
        <v>156</v>
      </c>
      <c r="D67" s="37"/>
    </row>
    <row r="68" spans="3:7" ht="19.899999999999999" customHeight="1" x14ac:dyDescent="0.25">
      <c r="C68" s="230" t="s">
        <v>159</v>
      </c>
      <c r="D68" s="230"/>
      <c r="E68" s="230"/>
      <c r="F68" s="230"/>
      <c r="G68" s="230"/>
    </row>
    <row r="69" spans="3:7" ht="19.899999999999999" customHeight="1" x14ac:dyDescent="0.25">
      <c r="C69" s="230"/>
      <c r="D69" s="230"/>
      <c r="E69" s="230"/>
      <c r="F69" s="230"/>
      <c r="G69" s="230"/>
    </row>
    <row r="70" spans="3:7" ht="19.899999999999999" customHeight="1" x14ac:dyDescent="0.25">
      <c r="C70" s="230"/>
      <c r="D70" s="230"/>
      <c r="E70" s="230"/>
      <c r="F70" s="230"/>
      <c r="G70" s="230"/>
    </row>
    <row r="71" spans="3:7" ht="19.899999999999999" customHeight="1" x14ac:dyDescent="0.25">
      <c r="C71" s="230"/>
      <c r="D71" s="230"/>
      <c r="E71" s="230"/>
      <c r="F71" s="230"/>
      <c r="G71" s="230"/>
    </row>
    <row r="72" spans="3:7" ht="19.899999999999999" customHeight="1" x14ac:dyDescent="0.25">
      <c r="C72" s="230"/>
      <c r="D72" s="230"/>
      <c r="E72" s="230"/>
      <c r="F72" s="230"/>
      <c r="G72" s="230"/>
    </row>
    <row r="73" spans="3:7" ht="19.899999999999999" customHeight="1" x14ac:dyDescent="0.25">
      <c r="C73" s="230"/>
      <c r="D73" s="230"/>
      <c r="E73" s="230"/>
      <c r="F73" s="230"/>
      <c r="G73" s="230"/>
    </row>
    <row r="75" spans="3:7" ht="19.899999999999999" customHeight="1" x14ac:dyDescent="0.25">
      <c r="C75" s="61" t="s">
        <v>157</v>
      </c>
      <c r="D75" s="37"/>
    </row>
    <row r="76" spans="3:7" ht="19.899999999999999" customHeight="1" x14ac:dyDescent="0.25">
      <c r="C76" s="230" t="s">
        <v>160</v>
      </c>
      <c r="D76" s="230"/>
      <c r="E76" s="230"/>
      <c r="F76" s="230"/>
      <c r="G76" s="230"/>
    </row>
    <row r="77" spans="3:7" ht="19.899999999999999" customHeight="1" x14ac:dyDescent="0.25">
      <c r="C77" s="230"/>
      <c r="D77" s="230"/>
      <c r="E77" s="230"/>
      <c r="F77" s="230"/>
      <c r="G77" s="230"/>
    </row>
    <row r="78" spans="3:7" ht="19.899999999999999" customHeight="1" x14ac:dyDescent="0.25">
      <c r="C78" s="230"/>
      <c r="D78" s="230"/>
      <c r="E78" s="230"/>
      <c r="F78" s="230"/>
      <c r="G78" s="230"/>
    </row>
    <row r="79" spans="3:7" ht="19.899999999999999" customHeight="1" x14ac:dyDescent="0.25">
      <c r="C79" s="230"/>
      <c r="D79" s="230"/>
      <c r="E79" s="230"/>
      <c r="F79" s="230"/>
      <c r="G79" s="230"/>
    </row>
    <row r="80" spans="3:7" ht="19.899999999999999" customHeight="1" x14ac:dyDescent="0.25">
      <c r="C80" s="230"/>
      <c r="D80" s="230"/>
      <c r="E80" s="230"/>
      <c r="F80" s="230"/>
      <c r="G80" s="230"/>
    </row>
    <row r="81" spans="3:7" ht="19.899999999999999" customHeight="1" x14ac:dyDescent="0.25">
      <c r="C81" s="61" t="s">
        <v>158</v>
      </c>
    </row>
    <row r="82" spans="3:7" ht="19.899999999999999" customHeight="1" x14ac:dyDescent="0.25">
      <c r="C82" s="35" t="s">
        <v>161</v>
      </c>
      <c r="D82" s="37"/>
    </row>
    <row r="84" spans="3:7" ht="18.95" customHeight="1" x14ac:dyDescent="0.25"/>
    <row r="85" spans="3:7" ht="18.95" customHeight="1" x14ac:dyDescent="0.25">
      <c r="C85" s="40" t="s">
        <v>162</v>
      </c>
    </row>
    <row r="86" spans="3:7" ht="18.95" customHeight="1" x14ac:dyDescent="0.25">
      <c r="C86" s="216" t="s">
        <v>163</v>
      </c>
      <c r="D86" s="216"/>
      <c r="E86" s="216"/>
      <c r="F86" s="216"/>
      <c r="G86" s="216"/>
    </row>
    <row r="87" spans="3:7" ht="19.899999999999999" customHeight="1" x14ac:dyDescent="0.25">
      <c r="C87" s="216"/>
      <c r="D87" s="216"/>
      <c r="E87" s="216"/>
      <c r="F87" s="216"/>
      <c r="G87" s="216"/>
    </row>
    <row r="88" spans="3:7" ht="20.100000000000001" customHeight="1" x14ac:dyDescent="0.25">
      <c r="C88" s="216"/>
      <c r="D88" s="216"/>
      <c r="E88" s="216"/>
      <c r="F88" s="216"/>
      <c r="G88" s="216"/>
    </row>
    <row r="89" spans="3:7" ht="20.100000000000001" customHeight="1" x14ac:dyDescent="0.25">
      <c r="C89" s="28"/>
      <c r="D89" s="28"/>
      <c r="E89" s="28"/>
      <c r="F89" s="28"/>
      <c r="G89" s="28"/>
    </row>
    <row r="90" spans="3:7" ht="20.100000000000001" customHeight="1" x14ac:dyDescent="0.25">
      <c r="C90" s="61" t="s">
        <v>20</v>
      </c>
    </row>
    <row r="91" spans="3:7" ht="20.100000000000001" customHeight="1" x14ac:dyDescent="0.25">
      <c r="C91" s="230" t="s">
        <v>164</v>
      </c>
      <c r="D91" s="230"/>
      <c r="E91" s="230"/>
      <c r="F91" s="230"/>
      <c r="G91" s="230"/>
    </row>
    <row r="92" spans="3:7" ht="20.100000000000001" customHeight="1" x14ac:dyDescent="0.25">
      <c r="C92" s="230"/>
      <c r="D92" s="230"/>
      <c r="E92" s="230"/>
      <c r="F92" s="230"/>
      <c r="G92" s="230"/>
    </row>
    <row r="93" spans="3:7" ht="20.100000000000001" customHeight="1" x14ac:dyDescent="0.25">
      <c r="C93" s="230"/>
      <c r="D93" s="230"/>
      <c r="E93" s="230"/>
      <c r="F93" s="230"/>
      <c r="G93" s="230"/>
    </row>
    <row r="94" spans="3:7" ht="20.100000000000001" customHeight="1" x14ac:dyDescent="0.25">
      <c r="C94" s="30"/>
      <c r="D94" s="30"/>
      <c r="E94" s="30"/>
      <c r="F94" s="30"/>
      <c r="G94" s="30"/>
    </row>
    <row r="95" spans="3:7" ht="20.100000000000001" customHeight="1" x14ac:dyDescent="0.25">
      <c r="C95" s="61" t="s">
        <v>152</v>
      </c>
    </row>
    <row r="96" spans="3:7" ht="20.100000000000001" customHeight="1" x14ac:dyDescent="0.25">
      <c r="C96" s="230" t="s">
        <v>165</v>
      </c>
      <c r="D96" s="230"/>
      <c r="E96" s="230"/>
      <c r="F96" s="230"/>
      <c r="G96" s="230"/>
    </row>
    <row r="97" spans="3:7" ht="20.100000000000001" customHeight="1" x14ac:dyDescent="0.25">
      <c r="C97" s="230"/>
      <c r="D97" s="230"/>
      <c r="E97" s="230"/>
      <c r="F97" s="230"/>
      <c r="G97" s="230"/>
    </row>
    <row r="98" spans="3:7" ht="20.100000000000001" customHeight="1" x14ac:dyDescent="0.25">
      <c r="C98" s="230"/>
      <c r="D98" s="230"/>
      <c r="E98" s="230"/>
      <c r="F98" s="230"/>
      <c r="G98" s="230"/>
    </row>
    <row r="99" spans="3:7" ht="20.100000000000001" customHeight="1" x14ac:dyDescent="0.25"/>
    <row r="100" spans="3:7" ht="20.100000000000001" customHeight="1" x14ac:dyDescent="0.25">
      <c r="C100" s="61" t="s">
        <v>154</v>
      </c>
    </row>
    <row r="101" spans="3:7" ht="20.100000000000001" customHeight="1" x14ac:dyDescent="0.25">
      <c r="C101" s="230" t="s">
        <v>166</v>
      </c>
      <c r="D101" s="230"/>
      <c r="E101" s="230"/>
      <c r="F101" s="230"/>
      <c r="G101" s="230"/>
    </row>
    <row r="102" spans="3:7" ht="19.899999999999999" customHeight="1" x14ac:dyDescent="0.25">
      <c r="C102" s="230"/>
      <c r="D102" s="230"/>
      <c r="E102" s="230"/>
      <c r="F102" s="230"/>
      <c r="G102" s="230"/>
    </row>
    <row r="103" spans="3:7" ht="19.899999999999999" customHeight="1" x14ac:dyDescent="0.25">
      <c r="C103" s="230"/>
      <c r="D103" s="230"/>
      <c r="E103" s="230"/>
      <c r="F103" s="230"/>
      <c r="G103" s="230"/>
    </row>
    <row r="104" spans="3:7" ht="19.899999999999999" customHeight="1" x14ac:dyDescent="0.25">
      <c r="C104" s="35"/>
    </row>
    <row r="106" spans="3:7" ht="19.899999999999999" customHeight="1" x14ac:dyDescent="0.25">
      <c r="C106" s="40" t="s">
        <v>167</v>
      </c>
    </row>
    <row r="107" spans="3:7" ht="19.899999999999999" customHeight="1" x14ac:dyDescent="0.25">
      <c r="C107" s="216" t="s">
        <v>168</v>
      </c>
      <c r="D107" s="216"/>
      <c r="E107" s="216"/>
      <c r="F107" s="216"/>
      <c r="G107" s="216"/>
    </row>
    <row r="108" spans="3:7" ht="19.899999999999999" customHeight="1" x14ac:dyDescent="0.25">
      <c r="C108" s="216"/>
      <c r="D108" s="216"/>
      <c r="E108" s="216"/>
      <c r="F108" s="216"/>
      <c r="G108" s="216"/>
    </row>
    <row r="109" spans="3:7" ht="19.899999999999999" customHeight="1" x14ac:dyDescent="0.25">
      <c r="C109" s="216"/>
      <c r="D109" s="216"/>
      <c r="E109" s="216"/>
      <c r="F109" s="216"/>
      <c r="G109" s="216"/>
    </row>
    <row r="110" spans="3:7" ht="19.899999999999999" customHeight="1" x14ac:dyDescent="0.25">
      <c r="C110" s="216"/>
      <c r="D110" s="216"/>
      <c r="E110" s="216"/>
      <c r="F110" s="216"/>
      <c r="G110" s="216"/>
    </row>
    <row r="111" spans="3:7" ht="19.899999999999999" customHeight="1" x14ac:dyDescent="0.25">
      <c r="C111" s="216"/>
      <c r="D111" s="216"/>
      <c r="E111" s="216"/>
      <c r="F111" s="216"/>
      <c r="G111" s="216"/>
    </row>
    <row r="112" spans="3:7" ht="19.899999999999999" customHeight="1" x14ac:dyDescent="0.25">
      <c r="C112" s="216"/>
      <c r="D112" s="216"/>
      <c r="E112" s="216"/>
      <c r="F112" s="216"/>
      <c r="G112" s="216"/>
    </row>
    <row r="113" spans="3:7" ht="19.899999999999999" customHeight="1" x14ac:dyDescent="0.25">
      <c r="C113" s="216"/>
      <c r="D113" s="216"/>
      <c r="E113" s="216"/>
      <c r="F113" s="216"/>
      <c r="G113" s="216"/>
    </row>
    <row r="114" spans="3:7" ht="19.899999999999999" customHeight="1" x14ac:dyDescent="0.25">
      <c r="C114" s="216"/>
      <c r="D114" s="216"/>
      <c r="E114" s="216"/>
      <c r="F114" s="216"/>
      <c r="G114" s="216"/>
    </row>
    <row r="115" spans="3:7" ht="19.899999999999999" customHeight="1" x14ac:dyDescent="0.25">
      <c r="C115" s="216"/>
      <c r="D115" s="216"/>
      <c r="E115" s="216"/>
      <c r="F115" s="216"/>
      <c r="G115" s="216"/>
    </row>
  </sheetData>
  <sheetProtection algorithmName="SHA-512" hashValue="IAfVZQvUMHPm+Vm3UxgYNWSKh0XmYBm7bxVCIEb06v4SWhqF1IY0XZGe6e8jJ3ESWOtOOYy5+t+aJNU0Y9UP1w==" saltValue="MFIxhYsV7iUoiOGWEAKXfw==" spinCount="100000" sheet="1" objects="1" scenarios="1"/>
  <mergeCells count="32">
    <mergeCell ref="C86:G88"/>
    <mergeCell ref="C91:G93"/>
    <mergeCell ref="C96:G98"/>
    <mergeCell ref="C101:G103"/>
    <mergeCell ref="C107:G115"/>
    <mergeCell ref="C68:G73"/>
    <mergeCell ref="C76:G80"/>
    <mergeCell ref="A19:A20"/>
    <mergeCell ref="A21:A22"/>
    <mergeCell ref="A23:A24"/>
    <mergeCell ref="C59:G61"/>
    <mergeCell ref="C64:G65"/>
    <mergeCell ref="C51:G52"/>
    <mergeCell ref="C55:G56"/>
    <mergeCell ref="C38:G40"/>
    <mergeCell ref="C42:G43"/>
    <mergeCell ref="C46:G48"/>
    <mergeCell ref="C33:G36"/>
    <mergeCell ref="C16:C17"/>
    <mergeCell ref="C26:G31"/>
    <mergeCell ref="A3:A4"/>
    <mergeCell ref="A5:A6"/>
    <mergeCell ref="A7:A8"/>
    <mergeCell ref="A9:A10"/>
    <mergeCell ref="A17:A18"/>
    <mergeCell ref="C6:C7"/>
    <mergeCell ref="C8:C9"/>
    <mergeCell ref="C10:C11"/>
    <mergeCell ref="C12:C13"/>
    <mergeCell ref="C14:C15"/>
    <mergeCell ref="A25:A26"/>
    <mergeCell ref="C19:G20"/>
  </mergeCells>
  <hyperlinks>
    <hyperlink ref="A7" location="'ESG Strategy'!A1" display="Environmetal KPIs" xr:uid="{ACCE67F0-429C-46F5-A238-A1CBC2B9AAE4}"/>
    <hyperlink ref="A9" location="'EU Taxonomy'!A1" display="EU Taxonomy" xr:uid="{5C474521-0C02-4CAD-BD1C-E86D3D565160}"/>
    <hyperlink ref="A3" location="Cover!A1" display="Home" xr:uid="{9B6E807F-9F98-4344-A8E6-1458FE6EADBD}"/>
    <hyperlink ref="A12" location="'Taxonomy Summary'!A1" display="Taxonomy summary" xr:uid="{9A951EAB-45A8-4D43-B2B7-B5A33B628F0F}"/>
    <hyperlink ref="A13" location="Revenue!A1" display="Revenue KPIs" xr:uid="{00F732B6-82F8-43DA-9D14-D4CB72DD25DE}"/>
    <hyperlink ref="A14" location="Capex!A1" display="Capex KPIs" xr:uid="{33FF895A-600A-430A-9760-EBD520C6DAAC}"/>
    <hyperlink ref="A15" location="Opex!A1" display="Opex KPIs" xr:uid="{A42BF60C-1646-4E64-AC93-594E2437F40F}"/>
    <hyperlink ref="A19" location="'Social KPIs'!A1" display="Social KPIs" xr:uid="{BFBD7230-8223-48AF-B45B-1B8F5BE1A1E7}"/>
    <hyperlink ref="A21" location="'Governance KPIs'!A1" display="Governance KPIs" xr:uid="{0866C0E4-E9D6-4182-B5FC-8E66E2A07BD0}"/>
    <hyperlink ref="A23" location="'Standards and Ratings'!A1" display="Standards and Rating" xr:uid="{76B5D92A-11DE-4321-8CE9-E1E182EE13E0}"/>
    <hyperlink ref="A17" location="'Environmental KPIs'!A1" display="Environmental KPIs" xr:uid="{DB22C995-E23D-449E-BDE1-B249D501C54F}"/>
    <hyperlink ref="A5:A6" location="'About &amp; Content'!A1" display="About &amp; Content" xr:uid="{C765A673-168C-4FF7-864C-1032E5B9D896}"/>
    <hyperlink ref="A25:A26" location="'Feedback Hub'!A1" display="Feedback Hub" xr:uid="{C83337E0-CF3F-4596-BDC1-A12881641D49}"/>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5D745E5CFC01E4C8CA16AE2F9D1E184" ma:contentTypeVersion="18" ma:contentTypeDescription="Opret et nyt dokument." ma:contentTypeScope="" ma:versionID="eee3d1b1edf829d1c311ec61424977fe">
  <xsd:schema xmlns:xsd="http://www.w3.org/2001/XMLSchema" xmlns:xs="http://www.w3.org/2001/XMLSchema" xmlns:p="http://schemas.microsoft.com/office/2006/metadata/properties" xmlns:ns2="fd0bd8fc-d820-43f1-9837-b50cf359c3d9" xmlns:ns3="81130345-b83f-4edd-b843-2020f9639112" targetNamespace="http://schemas.microsoft.com/office/2006/metadata/properties" ma:root="true" ma:fieldsID="c6119f0955242890928ac722a0a9709a" ns2:_="" ns3:_="">
    <xsd:import namespace="fd0bd8fc-d820-43f1-9837-b50cf359c3d9"/>
    <xsd:import namespace="81130345-b83f-4edd-b843-2020f96391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bd8fc-d820-43f1-9837-b50cf359c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f4d3e637-ff8d-4400-8b4f-c20cae65de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130345-b83f-4edd-b843-2020f9639112"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73e9b02f-5838-4b44-8a48-5ec11d50ba55}" ma:internalName="TaxCatchAll" ma:showField="CatchAllData" ma:web="81130345-b83f-4edd-b843-2020f9639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0bd8fc-d820-43f1-9837-b50cf359c3d9">
      <Terms xmlns="http://schemas.microsoft.com/office/infopath/2007/PartnerControls"/>
    </lcf76f155ced4ddcb4097134ff3c332f>
    <TaxCatchAll xmlns="81130345-b83f-4edd-b843-2020f96391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7BFDD-E086-4B3D-860B-1611F0B7E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bd8fc-d820-43f1-9837-b50cf359c3d9"/>
    <ds:schemaRef ds:uri="81130345-b83f-4edd-b843-2020f9639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6D884C-5FCC-43A8-AD2B-A0FC4B60BFB4}">
  <ds:schemaRef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1130345-b83f-4edd-b843-2020f9639112"/>
    <ds:schemaRef ds:uri="http://schemas.microsoft.com/office/infopath/2007/PartnerControls"/>
    <ds:schemaRef ds:uri="fd0bd8fc-d820-43f1-9837-b50cf359c3d9"/>
    <ds:schemaRef ds:uri="http://www.w3.org/XML/1998/namespace"/>
    <ds:schemaRef ds:uri="http://purl.org/dc/dcmitype/"/>
  </ds:schemaRefs>
</ds:datastoreItem>
</file>

<file path=customXml/itemProps3.xml><?xml version="1.0" encoding="utf-8"?>
<ds:datastoreItem xmlns:ds="http://schemas.openxmlformats.org/officeDocument/2006/customXml" ds:itemID="{CB5E992A-2DBD-4875-B741-19B156B97B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vt:lpstr>
      <vt:lpstr>About &amp; Content</vt:lpstr>
      <vt:lpstr>ESG Strategy</vt:lpstr>
      <vt:lpstr>ESG Governance Model</vt:lpstr>
      <vt:lpstr>Sustainability Commitments</vt:lpstr>
      <vt:lpstr>ESG Accounting Principles</vt:lpstr>
      <vt:lpstr>DMA</vt:lpstr>
      <vt:lpstr>EU Taxonomy</vt:lpstr>
      <vt:lpstr>Taxonomy Summary</vt:lpstr>
      <vt:lpstr>Revenue</vt:lpstr>
      <vt:lpstr>Capex</vt:lpstr>
      <vt:lpstr>Opex</vt:lpstr>
      <vt:lpstr>Environmental KPIs</vt:lpstr>
      <vt:lpstr>Climate and Energy</vt:lpstr>
      <vt:lpstr>Environmental Management</vt:lpstr>
      <vt:lpstr>Social KPIs</vt:lpstr>
      <vt:lpstr>Workforce</vt:lpstr>
      <vt:lpstr>DEI</vt:lpstr>
      <vt:lpstr>Internal Training</vt:lpstr>
      <vt:lpstr>Employee Health and Safety</vt:lpstr>
      <vt:lpstr>Governance KPIs</vt:lpstr>
      <vt:lpstr>Governance Data</vt:lpstr>
      <vt:lpstr>Corporate Governance</vt:lpstr>
      <vt:lpstr>Business Ethics</vt:lpstr>
      <vt:lpstr>Sustainable Procurement</vt:lpstr>
      <vt:lpstr>Responsible Tax</vt:lpstr>
      <vt:lpstr>Standards and Ratings</vt:lpstr>
      <vt:lpstr>Feedback Hub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Bjoern Duelund Nielsen</dc:creator>
  <cp:keywords/>
  <dc:description/>
  <cp:lastModifiedBy>Bjoern Duelund Nielsen</cp:lastModifiedBy>
  <cp:revision/>
  <cp:lastPrinted>2024-09-12T12:04:00Z</cp:lastPrinted>
  <dcterms:created xsi:type="dcterms:W3CDTF">2024-02-12T12:26:22Z</dcterms:created>
  <dcterms:modified xsi:type="dcterms:W3CDTF">2024-09-17T12:26:02Z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657d4-2045-4871-9872-e323e3545d60_Enabled">
    <vt:lpwstr>true</vt:lpwstr>
  </property>
  <property fmtid="{D5CDD505-2E9C-101B-9397-08002B2CF9AE}" pid="3" name="MSIP_Label_8af657d4-2045-4871-9872-e323e3545d60_SetDate">
    <vt:lpwstr>2024-02-12T12:35:42Z</vt:lpwstr>
  </property>
  <property fmtid="{D5CDD505-2E9C-101B-9397-08002B2CF9AE}" pid="4" name="MSIP_Label_8af657d4-2045-4871-9872-e323e3545d60_Method">
    <vt:lpwstr>Standard</vt:lpwstr>
  </property>
  <property fmtid="{D5CDD505-2E9C-101B-9397-08002B2CF9AE}" pid="5" name="MSIP_Label_8af657d4-2045-4871-9872-e323e3545d60_Name">
    <vt:lpwstr>Open sublabel</vt:lpwstr>
  </property>
  <property fmtid="{D5CDD505-2E9C-101B-9397-08002B2CF9AE}" pid="6" name="MSIP_Label_8af657d4-2045-4871-9872-e323e3545d60_SiteId">
    <vt:lpwstr>753c5d99-05be-4237-b4c5-fdb2e6b32ab2</vt:lpwstr>
  </property>
  <property fmtid="{D5CDD505-2E9C-101B-9397-08002B2CF9AE}" pid="7" name="MSIP_Label_8af657d4-2045-4871-9872-e323e3545d60_ActionId">
    <vt:lpwstr>a6ccbb9f-cbde-48de-9cda-7a41c7a1572a</vt:lpwstr>
  </property>
  <property fmtid="{D5CDD505-2E9C-101B-9397-08002B2CF9AE}" pid="8" name="MSIP_Label_8af657d4-2045-4871-9872-e323e3545d60_ContentBits">
    <vt:lpwstr>0</vt:lpwstr>
  </property>
  <property fmtid="{D5CDD505-2E9C-101B-9397-08002B2CF9AE}" pid="9" name="MediaServiceImageTags">
    <vt:lpwstr/>
  </property>
  <property fmtid="{D5CDD505-2E9C-101B-9397-08002B2CF9AE}" pid="10" name="ContentTypeId">
    <vt:lpwstr>0x010100B5D745E5CFC01E4C8CA16AE2F9D1E184</vt:lpwstr>
  </property>
</Properties>
</file>